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40-2021\2-vyzva\vyzva-podpurne dokumenty\"/>
    </mc:Choice>
  </mc:AlternateContent>
  <xr:revisionPtr revIDLastSave="0" documentId="13_ncr:1_{94DA94B4-24B0-4C56-978F-9C045EBA53D6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KP!$A$6:$S$90</definedName>
    <definedName name="_xlnm.Print_Titles" localSheetId="0">KP!$6:$6</definedName>
    <definedName name="_xlnm.Print_Area" localSheetId="0">KP!$A$1:$S$94</definedName>
  </definedNames>
  <calcPr calcId="191029"/>
</workbook>
</file>

<file path=xl/calcChain.xml><?xml version="1.0" encoding="utf-8"?>
<calcChain xmlns="http://schemas.openxmlformats.org/spreadsheetml/2006/main">
  <c r="J38" i="1" l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83" i="1"/>
  <c r="J87" i="1"/>
  <c r="J88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83" i="1"/>
  <c r="J84" i="1"/>
  <c r="K84" i="1"/>
  <c r="J85" i="1"/>
  <c r="K85" i="1"/>
  <c r="J86" i="1"/>
  <c r="K86" i="1"/>
  <c r="K87" i="1"/>
  <c r="K88" i="1"/>
  <c r="J89" i="1"/>
  <c r="K89" i="1"/>
  <c r="J90" i="1"/>
  <c r="K90" i="1"/>
  <c r="K40" i="1" l="1"/>
  <c r="K39" i="1"/>
  <c r="K38" i="1"/>
  <c r="G90" i="1" l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93" i="1" l="1"/>
  <c r="I93" i="1"/>
</calcChain>
</file>

<file path=xl/sharedStrings.xml><?xml version="1.0" encoding="utf-8"?>
<sst xmlns="http://schemas.openxmlformats.org/spreadsheetml/2006/main" count="298" uniqueCount="181">
  <si>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</si>
  <si>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</si>
  <si>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</si>
  <si>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</si>
  <si>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</si>
  <si>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</si>
  <si>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</si>
  <si>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</si>
  <si>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</si>
  <si>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</si>
  <si>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</si>
  <si>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30195000-2 - Tabule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</si>
  <si>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</si>
  <si>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</si>
  <si>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</si>
  <si>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</si>
  <si>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</si>
  <si>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</si>
  <si>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</si>
  <si>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</si>
  <si>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>Samostatná faktura</t>
  </si>
  <si>
    <t>ks</t>
  </si>
  <si>
    <t>bal</t>
  </si>
  <si>
    <t>sada</t>
  </si>
  <si>
    <t>Euroobal A4 - hladký</t>
  </si>
  <si>
    <t>Vysoká lepicí síla a okamžitá přilnavost. Vhodné na  papír, karton, nevysychá, neobsahuje rozpouštědla.</t>
  </si>
  <si>
    <t>Nůžky kancelářské střední</t>
  </si>
  <si>
    <t>Propisovací tužka</t>
  </si>
  <si>
    <t>Magnety 24 mm - mix barev</t>
  </si>
  <si>
    <t>Lepicí tyčinka  min. 20g</t>
  </si>
  <si>
    <t xml:space="preserve">Euroobal A4 - krupička </t>
  </si>
  <si>
    <t xml:space="preserve">Samolepící bločky 38 x 51 mm,  4 x neon  </t>
  </si>
  <si>
    <t>Popisovač na flipchart 2,5 mm - sada 4ks</t>
  </si>
  <si>
    <t>Lepicí páska 50mm x 66m transparentní</t>
  </si>
  <si>
    <t xml:space="preserve">Spojovače 24/6  </t>
  </si>
  <si>
    <t>Samolepicí blok, každý lístek má podél jedné strany lepivý pásek, 4 barvy po 50 listech v balení.</t>
  </si>
  <si>
    <t>Kvalitní lepicí páska průhledná.</t>
  </si>
  <si>
    <t xml:space="preserve">Min. 40 listů. </t>
  </si>
  <si>
    <t>Čiré, min. 45 mic., balení 100 ks.</t>
  </si>
  <si>
    <t>Nezávěsné hladké PVC obaly, vkládání na šířku i na výšku, min. 150 mic, 10 ks v balení.</t>
  </si>
  <si>
    <t xml:space="preserve">Papír kancelářský A4 kvalita"B"  </t>
  </si>
  <si>
    <t>Popisovač tabulový 2,5 mm - sada 4ks</t>
  </si>
  <si>
    <t xml:space="preserve">Vteřinové lepidlo min. hmotnost 3 g </t>
  </si>
  <si>
    <t>Lepicí páska 50mm x 66m hnědá</t>
  </si>
  <si>
    <t>Obyčejná jednorázová propiska. Nelze měnit náplň! Barva krytky odpovídá barvě náplně.</t>
  </si>
  <si>
    <t>Stiskací mechanismus, vyměnitelná gelová náplň, plastové tělo, jehlový hrot 0,5 mm pro tenké psaní.</t>
  </si>
  <si>
    <t>Stíratelný, světlostálý, kulatý, vláknový hrot, šíře stopy 2,5 mm, ventilační uzávěr. Na bílé tabule, sklo, PVC, porcelán. Sada 4 ks.</t>
  </si>
  <si>
    <t>Stíratelný, světlostálý, kulatý, vláknový hrot, šíře stopy 2,5 mm, ventilační uzávěr. Na bílé tabule, sklo, PVC, porcelán.</t>
  </si>
  <si>
    <t>Kvalitní balicí páska hnědá.</t>
  </si>
  <si>
    <t>Čiré, min. 45 mic.,  balení 100 ks.</t>
  </si>
  <si>
    <t>Odolný proti vyschnutí, kulatý hrot, šíře stopy 2,5 mm, na flipchartové tabule, nepropíjí se papírem, ventilační uzávěr. 
Sada 4 ks: barva modrá, zelená, červená, černá.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</si>
  <si>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</si>
  <si>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Taška obchodní - obálka A4/dno</t>
  </si>
  <si>
    <t>Lepicí páska oboustranná 38mmx10m</t>
  </si>
  <si>
    <t>Lepicí páska oboustranná 50mmx10m</t>
  </si>
  <si>
    <t>Korekční strojek jednorázový</t>
  </si>
  <si>
    <t xml:space="preserve">Motouz jutový přírodní  </t>
  </si>
  <si>
    <t>Obálky C5 zelený pruh, 162 x 229 mm</t>
  </si>
  <si>
    <t>Popisovač lihový 1mm - sada 4ks</t>
  </si>
  <si>
    <t>Sešit A4 čtvereček</t>
  </si>
  <si>
    <t>Samolepící etikety laser 192x61</t>
  </si>
  <si>
    <t>Rychlouzavírací sáčky 20x30</t>
  </si>
  <si>
    <t>Rychlouzavírací sáčky 25x35</t>
  </si>
  <si>
    <t>Obálky bílé samolepící se dnem A4.</t>
  </si>
  <si>
    <t xml:space="preserve">Polypropylenová oboustranná lepicí páska, univerzální použití,  možnost použít pro podlahové krytiny a koberce. </t>
  </si>
  <si>
    <t>Vysoce kvalitní pozinkované spojovače, min. 1000 ks v balení.</t>
  </si>
  <si>
    <t>Šíře 5 mm, návin min. 6 m, korekční roller ve tvaru pera, suchá korekce, kryje okamžitě, korekce na běžném i faxovém papíru, nezanechává stopy či skvrny na fotokopiích.</t>
  </si>
  <si>
    <t>Min. 100 g,  pro kancelář i domácnost.</t>
  </si>
  <si>
    <t>Voděodolný, otěruvzdorný inkoust, vláknový hrot, ergonomický úchop, šíře stopy 1 mm, ventilační uzávěry, na fólie, filmy, sklo, plasty. 4 ks v balení.</t>
  </si>
  <si>
    <t>Vteřinové lepidlo vhodné na všechny materiály mimo lepení PP, PE, polystyrenu a jemné kůže. Vysoká pevnost na pevných a hladkých plochách, VODĚODOLNÉ, okamžitý účinek.</t>
  </si>
  <si>
    <t>Pastelky - 24 barev</t>
  </si>
  <si>
    <t xml:space="preserve">Archy formátu A4 , pro tisk v kopírkách, laserových a inkoustových tiskárnách. 100listů/ bal. 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</si>
  <si>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</si>
  <si>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Příloha č. 2 Kupní smlouvy - technická specifikace
Kancelářské potřeby (II.) 040 - 2021</t>
  </si>
  <si>
    <t>Samolepicí bločky 38 x 51 mm, 3 x žlutý</t>
  </si>
  <si>
    <t>Propisovací tužka jednorázová modrá</t>
  </si>
  <si>
    <t>Zvýrazňovač 1-4 mm - žlutý</t>
  </si>
  <si>
    <t xml:space="preserve">ks </t>
  </si>
  <si>
    <t xml:space="preserve">Čisticí vlhčené ubrousky univerzální </t>
  </si>
  <si>
    <t xml:space="preserve">Razítková barva 50g - červená </t>
  </si>
  <si>
    <t xml:space="preserve">Spojovače No.10 </t>
  </si>
  <si>
    <t>Samolepící etikety 48,5 x 25,4 mm, bílé</t>
  </si>
  <si>
    <t>Obálka PVC se zipem A5 - čirá</t>
  </si>
  <si>
    <t>Obálka PVC se zipem A4 - čirá</t>
  </si>
  <si>
    <t xml:space="preserve">Karton kreslící barevný A4 180g - mix 5 barev </t>
  </si>
  <si>
    <t>Lepicí páska 38mm x 66m hnědá</t>
  </si>
  <si>
    <t>Lepicí páska krepová  50mmx50m</t>
  </si>
  <si>
    <t>Kovová tužka (versatilka)</t>
  </si>
  <si>
    <t>Tuhy do kovové tužky (versatilky)</t>
  </si>
  <si>
    <t>Korekční strojek 4,2 včetně vyměnitelné náplně</t>
  </si>
  <si>
    <t>100 ks v balení.</t>
  </si>
  <si>
    <t>Křída barevná  sada 6barev</t>
  </si>
  <si>
    <t xml:space="preserve">Motouz trikolora </t>
  </si>
  <si>
    <t>Motouz PP juta barevný umělý</t>
  </si>
  <si>
    <t>Nůžky kancelářské malé</t>
  </si>
  <si>
    <t>Nůžky střední velké</t>
  </si>
  <si>
    <t>Rychlovazač karton, závěsný A4  - zelený</t>
  </si>
  <si>
    <t>Obálky B4 , 250 x 353 mm</t>
  </si>
  <si>
    <t>Propisovací tužka jednorázová</t>
  </si>
  <si>
    <t xml:space="preserve">Desky přední pro kroužkovou vazbu - čiré </t>
  </si>
  <si>
    <t>Desky zadní pro kroužkovou vazbu - černé</t>
  </si>
  <si>
    <t>Obálky bublinkové bílé 180x260 /D1/</t>
  </si>
  <si>
    <t>Obálky bublinkové bílé 270x360 /H18/</t>
  </si>
  <si>
    <t>Popisovač - 0,3 mm - sada 4ks</t>
  </si>
  <si>
    <t xml:space="preserve">Samolepící etikety laser 105x41 </t>
  </si>
  <si>
    <t>Příjmový pokladní doklad - číslovaný</t>
  </si>
  <si>
    <t>Připínáčky pro korkové nástěnky</t>
  </si>
  <si>
    <t>Rozlišovač, papírový rozdružovač A4 - 6 listů</t>
  </si>
  <si>
    <t>Rozlišovače z kvalitního silného kartonu. Jednotlivé stránky v různých barvách. Pro formát A4, 6 listů, barevné třídění (postranní záložky/jazýčky). Bez předního popisovatelného listu. Univerzální multiperforace umožňuje založení do kroužkového i pákového pořadače.</t>
  </si>
  <si>
    <t>Rozlišovač, papírový rozdružovač A4 - 12 listů</t>
  </si>
  <si>
    <t>Rozlišovače z kvalitního silného kartonu. Jednotlivé stránky v různých barvách. Pro formát A4, 12 listů, barevné třídění (postranní záložky/jazýčky). Bez předního popisovatelného listu. Univerzální multiperforace umožňuje založení do kroužkového i pákového pořadače.</t>
  </si>
  <si>
    <t xml:space="preserve">Samolepící záložky: proužky 12 x 50 mm - 5 x neon </t>
  </si>
  <si>
    <t>Velká stolní kalkulačka</t>
  </si>
  <si>
    <t>Stolní kalkulátor se zpětnou kontrolu až 300 kroků výpočtu - přímý vstup, velký 12 místný displej, výpočet procent, výpočet MU, celkový součet GT, tlačítko dvojité a trojité nuly, desetinný volič, mód ADD, napájení: duální solární/bateriové; rozměry: cca 14,4 x 19,2 x 3,5 cm; hmotnost: cca 205 g.</t>
  </si>
  <si>
    <t>Samolepicí blok  76 x 76 mm - žlutý - 400 listů</t>
  </si>
  <si>
    <t>Pokud financováno z projektových prostředků, pak ŘEŠITEL uvede: NÁZEV A ČÍSLO DOTAČNÍHO PROJEKTU</t>
  </si>
  <si>
    <t>DFZ - Stanislava Nová,
Tel.: 37763 3710,
E-mail: stnova@fzs.zcu.cz</t>
  </si>
  <si>
    <t xml:space="preserve">
Husova 11,  
301 00 Plzeň,
 Fakulta zdravotnických studií - 
Děkanát,
místnost HJ 106</t>
  </si>
  <si>
    <t>KEV - Věra Hebrová,
Tel.: 37763 4401,
E-mail: vhebrova@fel.zcu.cz</t>
  </si>
  <si>
    <t>Univerzitní 26,  
301 00 Plzeň,
Fakulta elektrotechnická -
Katedra výkonové elektroniky a strojů, 
místnost EK 218</t>
  </si>
  <si>
    <t>SKM - Hana Menclová,
Tel.: 37763 4853,
E-mail: hmenclov@skm.zcu.cz</t>
  </si>
  <si>
    <t>Kollárova 19,
301 00 Plzeň,
Správa kolejí a menz,
místnost KO 222</t>
  </si>
  <si>
    <t>FDU - Lucie Balíková,
Tel.: 37763 6801,
735 715 925,
E-mail: lbaliko@fdu.zcu.cz</t>
  </si>
  <si>
    <t>Univerzití 28,      
301 00 Plzeň,
Fakulta designu a umění Ladislava Sutnara - Katedra výtvarného umění, 
místnost LS 334</t>
  </si>
  <si>
    <t>PR-P  Bc. Petra Pechmanová,
Tel.: 702 056 655,
E-mail: pechmanp@rek.zcu.cz</t>
  </si>
  <si>
    <t>Univerzitní 8, 
301 00 Plzeň, 
Rektorát - Útvar prorektora pro studijní a pedagogickou činnost,
místnost UR 406 a UR 312</t>
  </si>
  <si>
    <t>Archivační krabice na dokumenty A4 (š 6,5 - 8,5 cm)</t>
  </si>
  <si>
    <t xml:space="preserve">Kartonová krabice pro dlouhodobé skladování dokumentů formátu A4, šíře hřbetu 6,5 - 8,5 cm, možnost uložení ve skupinovém boxu, cca 330 x 260 x 75 mm. </t>
  </si>
  <si>
    <t>Archivační krabice na dokumenty A4 (š 9 - 11,5 cm)</t>
  </si>
  <si>
    <t>Kartonová krabice pro dlouhodobé skladování dokumentů  formátu A4, šíře hřbetu 9 - 11,5 cm, možnost uložení ve skupinovém boxu, cca 330 x 260 x 110 mm.</t>
  </si>
  <si>
    <t>Obaly "L" A4 - čiré</t>
  </si>
  <si>
    <t>Samolepicí blok, žlutá barva, každý lístek má podél jedné strany lepivý pásek. 3 ks po 100 listech v balení.</t>
  </si>
  <si>
    <t>S doručenkou do vlastních rukou, samopropisovací.</t>
  </si>
  <si>
    <t>Klínový hrot, šíře stopy 1-4 mm, ventilační uzávěr, vhodný i na faxový papír.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</si>
  <si>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</si>
  <si>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Pouze pro razítkové podušky a pásková razítka, nevhodné pro samobarvící razítka.</t>
  </si>
  <si>
    <t xml:space="preserve"> 4 sloupce, 4400 labels, 100 listů, 44 etiket na 1 stránce. </t>
  </si>
  <si>
    <r>
      <t xml:space="preserve">Box na spisy s gumou - (PP min 0,5 mm) - </t>
    </r>
    <r>
      <rPr>
        <b/>
        <sz val="11"/>
        <rFont val="Calibri"/>
        <family val="2"/>
        <charset val="238"/>
      </rPr>
      <t>barva žlutá, zelená</t>
    </r>
  </si>
  <si>
    <t>Box na formát A4, polypropylen min. 0,5 mm, kapacita 250 - 300 listů (80 g/m2), zajišťovací gumička.</t>
  </si>
  <si>
    <t>Kvalitní průhledný polypropylen, zavírání jedním drukem (patentem) na delší straně.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</si>
  <si>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žlutá, modrá, zelená</t>
    </r>
  </si>
  <si>
    <r>
      <t xml:space="preserve">Obálka plastová PVC s patentem /druk/  A6 - </t>
    </r>
    <r>
      <rPr>
        <b/>
        <sz val="11"/>
        <rFont val="Calibri"/>
        <family val="2"/>
        <charset val="238"/>
      </rPr>
      <t>žlutá, modrá, zelená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</si>
  <si>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žlutá, modrá, zelená</t>
    </r>
  </si>
  <si>
    <t>Materiál PVC, s plastovým zipem.</t>
  </si>
  <si>
    <t>Barevný karton, 50 archů v balení.</t>
  </si>
  <si>
    <t>Papírová páska, pro ochranu povrchů před potřísněním ploch nebo mechanickým poškozením, snímatelná bez zanechání lepidla.</t>
  </si>
  <si>
    <t>Vyměnítelná tuha.</t>
  </si>
  <si>
    <t>Min. 6 ks v balení.</t>
  </si>
  <si>
    <t>Klasické šestihranné pastelky, barevně lakované.</t>
  </si>
  <si>
    <t>Vyměnitelná náplň F- 411, modrý inkoust, jehlový hrot 0,5 mm pro extra jemné psaní, plastové tělo, pogumovaný úchop pro příjemnější držení, stiskací mechanismus, kovový hrot.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</si>
  <si>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</si>
  <si>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Voděodolný, otěruvzdorný inkoust, vláknový hrot, ergonomický úchop, šíře stopy 1 mm, ventilační uzávěry, na fólie, filmy, sklo, plasty.</t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</si>
  <si>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</si>
  <si>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Doplněk ke všem magnetickým tabulím, barevný mix, průměr 24 mm, 10 ks v balení.</t>
  </si>
  <si>
    <t>Korekční strojek pro opakované použití, s vyměnitelnou náplní, návin min. 10 m, korekce na běžném i faxovém papíře, náplň kryje okamžitě, nezanechává stopy či skvrny na fotokopiích.</t>
  </si>
  <si>
    <t>Sada školních kříd, 6 barev.</t>
  </si>
  <si>
    <t>Min. 40 g, pro kancelář i domácnost.</t>
  </si>
  <si>
    <t>Min. 100 g, pro kancelář i domácnost.</t>
  </si>
  <si>
    <t>Vysoce kvalitní nůžky, nožnice vyrobené z tvrzené japonské oceli s nerezovou úpravou, ergonomické držení - měkký dotek, délka nůžek min. 15 cm.</t>
  </si>
  <si>
    <t>Vysoce kvalitní nůžky, nožnice vyrobené z tvrzené japonské oceli s nerezovou úpravou, ergonomické držení - měkký dotek, délka nůžek min. 21 cm.</t>
  </si>
  <si>
    <t>Kvalitní nůžky z nerez oceli, ergonomické úchopy z nelámavé plastické hmoty, délka min. 25 mm.</t>
  </si>
  <si>
    <t>Pro formát A4, karton min. 250 g.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</si>
  <si>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</si>
  <si>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Samolepící bílé.</t>
  </si>
  <si>
    <t>Průhledné čiré krycí desky min. 150 mic, přední strana, formát A4, 100ks/bal.</t>
  </si>
  <si>
    <t>Obálky pro kroužkovou perfovazbu, formát A4, karton 250 g, povrchová úprava imitace kůže, 100 ks v balení.</t>
  </si>
  <si>
    <t>Samolepicí, odtrhovací proužek, vzduchová ochranná vrstva, vhodné pro zasílání křehkých předmětů, 10 ks v balení.</t>
  </si>
  <si>
    <t xml:space="preserve">Polypropylenová oboustranná lepicí páska, univerzální použití, možnost použít pro podlahové krytiny a koberce. </t>
  </si>
  <si>
    <t>Velmi jemný plastický hrot, šíře stopy 0,3 mm. Sada: barvy černá, zelená, červená, modrá.</t>
  </si>
  <si>
    <t>Archy formátu A4 , pro tisk v kopírkách, laserových a inkoustových tiskárnách. 100listů/ bal.</t>
  </si>
  <si>
    <t>Formát A6, propisovací, 100 listů.</t>
  </si>
  <si>
    <t>Špendlíky, připínáčky na korkové tabule; barva halvičky: průhledná/čirá; balení: 200 ks; materiál: kov, plast.</t>
  </si>
  <si>
    <t>Nezávěsné hladké PVC obaly, vkládání na šířku i na výšku, min. 150 mic, 100 ks v balení.</t>
  </si>
  <si>
    <t>Bloček samolepící papírový, 5 x 100 lístků.</t>
  </si>
  <si>
    <t>Nezanechává stopy lepidla, 400 listů v bločku.</t>
  </si>
  <si>
    <t>Magnetická tabule rozměr 150 x 120 cm</t>
  </si>
  <si>
    <t>Bílá magnetická tabule popisovací v hliníkovém rámu cca 150x120 cm. 
Povrch z vysoce kvalitního plechu, magnetický a určený k popisování smazatelnými popisovači. Rám  z anodovaného hliníku,  spojený plastovými růžky. V sadě spolu s tabulí polička na příslušenství a montážní prvky. Možné zavěsit jak na výšku, tak i na šířku. Připevnění tabule k podkladu skrze otvory v každém ze 4 růžků, které spojují rám. Součástí sady  záslepky na růžky.</t>
  </si>
  <si>
    <t>V případě, že se dodavatel při předání zboží na některá uvedená tel. čísla nedovolá, bude v takovém případě volat tel. 37763 1332, 377 631 320, 377 631 325.</t>
  </si>
  <si>
    <t>CPV - výběr
kancelářské potřeby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</si>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</sst>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7" fillId="0" borderId="0"/>
    <xf numFmtId="0" fontId="19" fillId="0" borderId="0"/>
    <xf numFmtId="0" fontId="19" fillId="0" borderId="0"/>
    <xf numFmtId="0" fontId="19" fillId="0" borderId="0"/>
  </cellStyleXfs>
  <cellXfs count="16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8" fillId="0" borderId="0" xfId="0" applyFont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7" fillId="0" borderId="0" xfId="0" applyFont="1" applyFill="1" applyBorder="1" applyAlignment="1" applyProtection="1">
      <alignment horizontal="center" vertical="center" wrapText="1"/>
    </xf>
    <xf numFmtId="0" fontId="27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8" fillId="0" borderId="27" xfId="0" applyNumberFormat="1" applyFont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21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center"/>
    </xf>
    <xf numFmtId="0" fontId="15" fillId="3" borderId="2" xfId="0" applyFont="1" applyFill="1" applyBorder="1" applyAlignment="1">
      <alignment horizontal="center" vertical="center" textRotation="90" wrapText="1"/>
    </xf>
    <xf numFmtId="3" fontId="0" fillId="4" borderId="16" xfId="0" applyNumberFormat="1" applyFill="1" applyBorder="1" applyAlignment="1">
      <alignment horizontal="center" vertical="center" wrapText="1"/>
    </xf>
    <xf numFmtId="0" fontId="18" fillId="4" borderId="17" xfId="2" applyFont="1" applyFill="1" applyBorder="1" applyAlignment="1">
      <alignment horizontal="left" vertical="center" wrapText="1" indent="1"/>
    </xf>
    <xf numFmtId="3" fontId="0" fillId="4" borderId="17" xfId="0" applyNumberFormat="1" applyFill="1" applyBorder="1" applyAlignment="1">
      <alignment horizontal="center" vertical="center" wrapText="1"/>
    </xf>
    <xf numFmtId="0" fontId="16" fillId="4" borderId="17" xfId="2" applyFont="1" applyFill="1" applyBorder="1" applyAlignment="1">
      <alignment horizontal="center" vertical="center" wrapText="1"/>
    </xf>
    <xf numFmtId="0" fontId="16" fillId="4" borderId="17" xfId="2" applyFont="1" applyFill="1" applyBorder="1" applyAlignment="1">
      <alignment horizontal="left" vertical="center" wrapText="1" indent="1"/>
    </xf>
    <xf numFmtId="164" fontId="0" fillId="4" borderId="17" xfId="0" applyNumberFormat="1" applyFill="1" applyBorder="1" applyAlignment="1">
      <alignment horizontal="right" vertical="center" indent="1"/>
    </xf>
    <xf numFmtId="164" fontId="16" fillId="4" borderId="17" xfId="3" applyNumberFormat="1" applyFont="1" applyFill="1" applyBorder="1" applyAlignment="1">
      <alignment horizontal="right" vertical="center" wrapText="1" indent="1"/>
    </xf>
    <xf numFmtId="3" fontId="0" fillId="4" borderId="6" xfId="0" applyNumberFormat="1" applyFill="1" applyBorder="1" applyAlignment="1">
      <alignment horizontal="center" vertical="center" wrapText="1"/>
    </xf>
    <xf numFmtId="0" fontId="18" fillId="4" borderId="5" xfId="2" applyFont="1" applyFill="1" applyBorder="1" applyAlignment="1">
      <alignment horizontal="left" vertical="center" wrapText="1" indent="1"/>
    </xf>
    <xf numFmtId="3" fontId="0" fillId="4" borderId="5" xfId="0" applyNumberFormat="1" applyFill="1" applyBorder="1" applyAlignment="1">
      <alignment horizontal="center" vertical="center" wrapText="1"/>
    </xf>
    <xf numFmtId="0" fontId="16" fillId="4" borderId="5" xfId="2" applyFont="1" applyFill="1" applyBorder="1" applyAlignment="1">
      <alignment horizontal="center" vertical="center" wrapText="1"/>
    </xf>
    <xf numFmtId="0" fontId="16" fillId="4" borderId="5" xfId="2" applyFont="1" applyFill="1" applyBorder="1" applyAlignment="1">
      <alignment horizontal="left" vertical="center" wrapText="1" indent="1"/>
    </xf>
    <xf numFmtId="164" fontId="0" fillId="4" borderId="5" xfId="0" applyNumberFormat="1" applyFill="1" applyBorder="1" applyAlignment="1">
      <alignment horizontal="right" vertical="center" indent="1"/>
    </xf>
    <xf numFmtId="164" fontId="16" fillId="4" borderId="5" xfId="3" applyNumberFormat="1" applyFont="1" applyFill="1" applyBorder="1" applyAlignment="1">
      <alignment horizontal="right" vertical="center" wrapText="1" indent="1"/>
    </xf>
    <xf numFmtId="0" fontId="18" fillId="4" borderId="5" xfId="0" applyFont="1" applyFill="1" applyBorder="1" applyAlignment="1">
      <alignment horizontal="left" vertical="center" wrapText="1" inden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left" vertical="center" wrapText="1" indent="1"/>
    </xf>
    <xf numFmtId="164" fontId="17" fillId="4" borderId="5" xfId="4" applyNumberFormat="1" applyFont="1" applyFill="1" applyBorder="1" applyAlignment="1">
      <alignment horizontal="right" vertical="center" wrapText="1" indent="1"/>
    </xf>
    <xf numFmtId="0" fontId="18" fillId="4" borderId="5" xfId="1" applyFont="1" applyFill="1" applyBorder="1" applyAlignment="1">
      <alignment horizontal="left" vertical="center" wrapText="1" indent="1"/>
    </xf>
    <xf numFmtId="0" fontId="18" fillId="4" borderId="5" xfId="1" applyFont="1" applyFill="1" applyBorder="1" applyAlignment="1">
      <alignment horizontal="center" vertical="center" wrapText="1"/>
    </xf>
    <xf numFmtId="164" fontId="18" fillId="4" borderId="5" xfId="1" applyNumberFormat="1" applyFont="1" applyFill="1" applyBorder="1" applyAlignment="1">
      <alignment horizontal="right" vertical="center" wrapText="1" indent="1"/>
    </xf>
    <xf numFmtId="3" fontId="0" fillId="4" borderId="11" xfId="0" applyNumberFormat="1" applyFill="1" applyBorder="1" applyAlignment="1">
      <alignment horizontal="center" vertical="center" wrapText="1"/>
    </xf>
    <xf numFmtId="0" fontId="18" fillId="4" borderId="14" xfId="2" applyFont="1" applyFill="1" applyBorder="1" applyAlignment="1">
      <alignment horizontal="left" vertical="center" wrapText="1" indent="1"/>
    </xf>
    <xf numFmtId="3" fontId="0" fillId="4" borderId="14" xfId="0" applyNumberFormat="1" applyFill="1" applyBorder="1" applyAlignment="1">
      <alignment horizontal="center" vertical="center" wrapText="1"/>
    </xf>
    <xf numFmtId="0" fontId="16" fillId="4" borderId="14" xfId="2" applyFont="1" applyFill="1" applyBorder="1" applyAlignment="1">
      <alignment horizontal="center" vertical="center" wrapText="1"/>
    </xf>
    <xf numFmtId="0" fontId="16" fillId="4" borderId="14" xfId="2" applyFont="1" applyFill="1" applyBorder="1" applyAlignment="1">
      <alignment horizontal="left" vertical="center" wrapText="1" indent="1"/>
    </xf>
    <xf numFmtId="164" fontId="0" fillId="4" borderId="14" xfId="0" applyNumberFormat="1" applyFill="1" applyBorder="1" applyAlignment="1">
      <alignment horizontal="right" vertical="center" indent="1"/>
    </xf>
    <xf numFmtId="164" fontId="16" fillId="4" borderId="14" xfId="3" applyNumberFormat="1" applyFont="1" applyFill="1" applyBorder="1" applyAlignment="1">
      <alignment horizontal="right" vertical="center" wrapText="1" indent="1"/>
    </xf>
    <xf numFmtId="3" fontId="0" fillId="4" borderId="22" xfId="0" applyNumberFormat="1" applyFill="1" applyBorder="1" applyAlignment="1">
      <alignment horizontal="center" vertical="center" wrapText="1"/>
    </xf>
    <xf numFmtId="0" fontId="18" fillId="4" borderId="23" xfId="2" applyFont="1" applyFill="1" applyBorder="1" applyAlignment="1">
      <alignment horizontal="left" vertical="center" wrapText="1" indent="1"/>
    </xf>
    <xf numFmtId="3" fontId="0" fillId="4" borderId="23" xfId="0" applyNumberFormat="1" applyFill="1" applyBorder="1" applyAlignment="1">
      <alignment horizontal="center" vertical="center" wrapText="1"/>
    </xf>
    <xf numFmtId="0" fontId="16" fillId="4" borderId="23" xfId="2" applyFont="1" applyFill="1" applyBorder="1" applyAlignment="1">
      <alignment horizontal="center" vertical="center" wrapText="1"/>
    </xf>
    <xf numFmtId="0" fontId="16" fillId="4" borderId="23" xfId="2" applyFont="1" applyFill="1" applyBorder="1" applyAlignment="1">
      <alignment horizontal="left" vertical="center" wrapText="1" indent="1"/>
    </xf>
    <xf numFmtId="164" fontId="0" fillId="4" borderId="23" xfId="0" applyNumberFormat="1" applyFill="1" applyBorder="1" applyAlignment="1">
      <alignment horizontal="right" vertical="center" indent="1"/>
    </xf>
    <xf numFmtId="164" fontId="16" fillId="4" borderId="23" xfId="3" applyNumberFormat="1" applyFont="1" applyFill="1" applyBorder="1" applyAlignment="1">
      <alignment horizontal="right" vertical="center" wrapText="1" indent="1"/>
    </xf>
    <xf numFmtId="0" fontId="18" fillId="4" borderId="5" xfId="2" applyFont="1" applyFill="1" applyBorder="1" applyAlignment="1">
      <alignment horizontal="center" vertical="center" wrapText="1"/>
    </xf>
    <xf numFmtId="164" fontId="18" fillId="4" borderId="5" xfId="3" applyNumberFormat="1" applyFont="1" applyFill="1" applyBorder="1" applyAlignment="1">
      <alignment horizontal="right" vertical="center" wrapText="1" indent="1"/>
    </xf>
    <xf numFmtId="3" fontId="0" fillId="4" borderId="12" xfId="0" applyNumberFormat="1" applyFill="1" applyBorder="1" applyAlignment="1">
      <alignment horizontal="center" vertical="center" wrapText="1"/>
    </xf>
    <xf numFmtId="0" fontId="18" fillId="4" borderId="13" xfId="2" applyFont="1" applyFill="1" applyBorder="1" applyAlignment="1">
      <alignment horizontal="left" vertical="center" wrapText="1" indent="1"/>
    </xf>
    <xf numFmtId="3" fontId="0" fillId="4" borderId="13" xfId="0" applyNumberFormat="1" applyFill="1" applyBorder="1" applyAlignment="1">
      <alignment horizontal="center" vertical="center" wrapText="1"/>
    </xf>
    <xf numFmtId="0" fontId="16" fillId="4" borderId="13" xfId="2" applyFont="1" applyFill="1" applyBorder="1" applyAlignment="1">
      <alignment horizontal="center" vertical="center" wrapText="1"/>
    </xf>
    <xf numFmtId="0" fontId="16" fillId="4" borderId="13" xfId="2" applyFont="1" applyFill="1" applyBorder="1" applyAlignment="1">
      <alignment horizontal="left" vertical="center" wrapText="1" indent="1"/>
    </xf>
    <xf numFmtId="164" fontId="0" fillId="4" borderId="13" xfId="0" applyNumberFormat="1" applyFill="1" applyBorder="1" applyAlignment="1">
      <alignment horizontal="right" vertical="center" indent="1"/>
    </xf>
    <xf numFmtId="164" fontId="16" fillId="4" borderId="13" xfId="3" applyNumberFormat="1" applyFont="1" applyFill="1" applyBorder="1" applyAlignment="1">
      <alignment horizontal="right" vertical="center" wrapText="1" indent="1"/>
    </xf>
    <xf numFmtId="3" fontId="0" fillId="4" borderId="20" xfId="0" applyNumberFormat="1" applyFill="1" applyBorder="1" applyAlignment="1">
      <alignment horizontal="center" vertical="center" wrapText="1"/>
    </xf>
    <xf numFmtId="0" fontId="18" fillId="4" borderId="19" xfId="2" applyFont="1" applyFill="1" applyBorder="1" applyAlignment="1">
      <alignment horizontal="left" vertical="center" wrapText="1" indent="1"/>
    </xf>
    <xf numFmtId="3" fontId="0" fillId="4" borderId="19" xfId="0" applyNumberFormat="1" applyFill="1" applyBorder="1" applyAlignment="1">
      <alignment horizontal="center" vertical="center" wrapText="1"/>
    </xf>
    <xf numFmtId="0" fontId="16" fillId="4" borderId="19" xfId="2" applyFont="1" applyFill="1" applyBorder="1" applyAlignment="1">
      <alignment horizontal="center" vertical="center" wrapText="1"/>
    </xf>
    <xf numFmtId="0" fontId="16" fillId="4" borderId="19" xfId="2" applyFont="1" applyFill="1" applyBorder="1" applyAlignment="1">
      <alignment horizontal="left" vertical="center" wrapText="1" indent="1"/>
    </xf>
    <xf numFmtId="164" fontId="0" fillId="4" borderId="19" xfId="0" applyNumberFormat="1" applyFill="1" applyBorder="1" applyAlignment="1">
      <alignment horizontal="right" vertical="center" indent="1"/>
    </xf>
    <xf numFmtId="164" fontId="16" fillId="4" borderId="19" xfId="3" applyNumberFormat="1" applyFont="1" applyFill="1" applyBorder="1" applyAlignment="1">
      <alignment horizontal="right" vertical="center" wrapText="1" indent="1"/>
    </xf>
    <xf numFmtId="0" fontId="2" fillId="4" borderId="5" xfId="0" applyFont="1" applyFill="1" applyBorder="1" applyAlignment="1">
      <alignment horizontal="left" vertical="center" wrapText="1" indent="1"/>
    </xf>
    <xf numFmtId="0" fontId="23" fillId="4" borderId="5" xfId="2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left" vertical="center" wrapText="1" indent="1"/>
    </xf>
    <xf numFmtId="0" fontId="10" fillId="4" borderId="14" xfId="0" applyFont="1" applyFill="1" applyBorder="1" applyAlignment="1">
      <alignment horizontal="left" vertical="center" wrapText="1" indent="1"/>
    </xf>
    <xf numFmtId="0" fontId="0" fillId="4" borderId="14" xfId="0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left" vertical="center" wrapText="1" indent="1"/>
    </xf>
    <xf numFmtId="3" fontId="0" fillId="4" borderId="21" xfId="0" applyNumberForma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 inden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center" wrapText="1" indent="1"/>
    </xf>
    <xf numFmtId="164" fontId="0" fillId="4" borderId="10" xfId="0" applyNumberFormat="1" applyFill="1" applyBorder="1" applyAlignment="1">
      <alignment horizontal="right" vertical="center" indent="1"/>
    </xf>
    <xf numFmtId="0" fontId="15" fillId="3" borderId="31" xfId="0" applyFont="1" applyFill="1" applyBorder="1" applyAlignment="1">
      <alignment horizontal="center" vertical="center" wrapText="1"/>
    </xf>
    <xf numFmtId="0" fontId="0" fillId="0" borderId="30" xfId="0" applyBorder="1"/>
    <xf numFmtId="0" fontId="2" fillId="4" borderId="18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164" fontId="1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0"/>
  <sheetViews>
    <sheetView showGridLines="0" tabSelected="1" zoomScale="65" zoomScaleNormal="65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63.1796875" style="1" customWidth="1"/>
    <col min="4" max="4" width="9.54296875" style="2" bestFit="1" customWidth="1"/>
    <col min="5" max="5" width="9" style="3" bestFit="1" customWidth="1"/>
    <col min="6" max="6" width="115.54296875" style="1" customWidth="1"/>
    <col min="7" max="7" width="18.726562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6328125" style="4" customWidth="1"/>
    <col min="13" max="13" width="31.453125" style="4" hidden="1" customWidth="1"/>
    <col min="14" max="14" width="21" style="4" hidden="1" customWidth="1"/>
    <col min="15" max="15" width="34.1796875" style="4" customWidth="1"/>
    <col min="16" max="16" width="39.1796875" style="4" customWidth="1"/>
    <col min="17" max="17" width="24.453125" style="4" customWidth="1"/>
    <col min="18" max="18" width="37" style="5" customWidth="1"/>
    <col min="19" max="19" width="1.90625" style="4" customWidth="1"/>
    <col min="20" max="16384" width="8.7265625" style="4"/>
  </cols>
  <sheetData>
    <row r="1" spans="1:19" ht="36.65" customHeight="1" x14ac:dyDescent="0.35">
      <c r="B1" s="62" t="s">
        <v>73</v>
      </c>
      <c r="C1" s="63"/>
      <c r="D1" s="63"/>
    </row>
    <row r="2" spans="1:19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10"/>
    </row>
    <row r="3" spans="1:19" ht="20.149999999999999" customHeight="1" x14ac:dyDescent="0.35">
      <c r="B3" s="55" t="s">
        <v>179</v>
      </c>
      <c r="C3" s="56"/>
      <c r="D3" s="57" t="s">
        <v>0</v>
      </c>
      <c r="E3" s="58"/>
      <c r="F3" s="59" t="s">
        <v>180</v>
      </c>
      <c r="G3" s="26"/>
      <c r="H3" s="26"/>
      <c r="I3" s="26"/>
      <c r="J3" s="26"/>
      <c r="K3" s="26"/>
      <c r="M3" s="11"/>
      <c r="N3" s="11"/>
      <c r="O3" s="9"/>
      <c r="P3" s="9"/>
      <c r="Q3" s="9"/>
    </row>
    <row r="4" spans="1:19" ht="20.149999999999999" customHeight="1" thickBot="1" x14ac:dyDescent="0.4">
      <c r="B4" s="55"/>
      <c r="C4" s="56"/>
      <c r="D4" s="60"/>
      <c r="E4" s="61"/>
      <c r="F4" s="59"/>
      <c r="G4" s="8"/>
      <c r="H4" s="9"/>
      <c r="I4" s="9"/>
      <c r="K4" s="9"/>
      <c r="L4" s="9"/>
      <c r="M4" s="9"/>
      <c r="N4" s="9"/>
      <c r="O4" s="9"/>
      <c r="P4" s="9"/>
      <c r="Q4" s="9"/>
    </row>
    <row r="5" spans="1:19" ht="34.5" customHeight="1" thickBot="1" x14ac:dyDescent="0.4">
      <c r="B5" s="12"/>
      <c r="C5" s="13"/>
      <c r="D5" s="14"/>
      <c r="E5" s="14"/>
      <c r="F5" s="8"/>
      <c r="G5" s="16"/>
      <c r="I5" s="15" t="s">
        <v>0</v>
      </c>
      <c r="R5" s="17"/>
    </row>
    <row r="6" spans="1:19" ht="67.150000000000006" customHeight="1" thickTop="1" thickBot="1" x14ac:dyDescent="0.4">
      <c r="A6" s="29"/>
      <c r="B6" s="64" t="s">
        <v>1</v>
      </c>
      <c r="C6" s="27" t="s">
        <v>12</v>
      </c>
      <c r="D6" s="18" t="s">
        <v>2</v>
      </c>
      <c r="E6" s="27" t="s">
        <v>13</v>
      </c>
      <c r="F6" s="27" t="s">
        <v>14</v>
      </c>
      <c r="G6" s="27" t="s">
        <v>15</v>
      </c>
      <c r="H6" s="18" t="s">
        <v>3</v>
      </c>
      <c r="I6" s="19" t="s">
        <v>4</v>
      </c>
      <c r="J6" s="40" t="s">
        <v>5</v>
      </c>
      <c r="K6" s="40" t="s">
        <v>6</v>
      </c>
      <c r="L6" s="27" t="s">
        <v>16</v>
      </c>
      <c r="M6" s="18" t="s">
        <v>115</v>
      </c>
      <c r="N6" s="27" t="s">
        <v>17</v>
      </c>
      <c r="O6" s="28" t="s">
        <v>18</v>
      </c>
      <c r="P6" s="27" t="s">
        <v>19</v>
      </c>
      <c r="Q6" s="18" t="s">
        <v>51</v>
      </c>
      <c r="R6" s="128" t="s">
        <v>178</v>
      </c>
      <c r="S6" s="129"/>
    </row>
    <row r="7" spans="1:19" ht="48" customHeight="1" thickTop="1" x14ac:dyDescent="0.35">
      <c r="A7" s="37"/>
      <c r="B7" s="65">
        <v>1</v>
      </c>
      <c r="C7" s="66" t="s">
        <v>126</v>
      </c>
      <c r="D7" s="67">
        <v>30</v>
      </c>
      <c r="E7" s="68" t="s">
        <v>21</v>
      </c>
      <c r="F7" s="69" t="s">
        <v>127</v>
      </c>
      <c r="G7" s="70">
        <f t="shared" ref="G7:G38" si="0">D7*H7</f>
        <v>570</v>
      </c>
      <c r="H7" s="71">
        <v>19</v>
      </c>
      <c r="I7" s="161"/>
      <c r="J7" s="38">
        <f t="shared" ref="J7:J38" si="1">D7*I7</f>
        <v>0</v>
      </c>
      <c r="K7" s="39" t="str">
        <f t="shared" ref="K7:K35" si="2">IF(ISNUMBER(I7), IF(I7&gt;H7,"NEVYHOVUJE","VYHOVUJE")," ")</f>
        <v xml:space="preserve"> </v>
      </c>
      <c r="L7" s="130" t="s">
        <v>20</v>
      </c>
      <c r="M7" s="131"/>
      <c r="N7" s="132"/>
      <c r="O7" s="130" t="s">
        <v>116</v>
      </c>
      <c r="P7" s="130" t="s">
        <v>117</v>
      </c>
      <c r="Q7" s="133">
        <v>21</v>
      </c>
      <c r="R7" s="134" t="s">
        <v>7</v>
      </c>
      <c r="S7" s="129"/>
    </row>
    <row r="8" spans="1:19" ht="35.25" customHeight="1" x14ac:dyDescent="0.35">
      <c r="A8" s="34"/>
      <c r="B8" s="72">
        <v>2</v>
      </c>
      <c r="C8" s="73" t="s">
        <v>128</v>
      </c>
      <c r="D8" s="74">
        <v>50</v>
      </c>
      <c r="E8" s="75" t="s">
        <v>21</v>
      </c>
      <c r="F8" s="76" t="s">
        <v>129</v>
      </c>
      <c r="G8" s="77">
        <f t="shared" si="0"/>
        <v>1750</v>
      </c>
      <c r="H8" s="78">
        <v>35</v>
      </c>
      <c r="I8" s="162"/>
      <c r="J8" s="20">
        <f t="shared" si="1"/>
        <v>0</v>
      </c>
      <c r="K8" s="31" t="str">
        <f t="shared" si="2"/>
        <v xml:space="preserve"> </v>
      </c>
      <c r="L8" s="135"/>
      <c r="M8" s="136"/>
      <c r="N8" s="137"/>
      <c r="O8" s="138"/>
      <c r="P8" s="138"/>
      <c r="Q8" s="139"/>
      <c r="R8" s="140"/>
      <c r="S8" s="129"/>
    </row>
    <row r="9" spans="1:19" ht="20.25" customHeight="1" x14ac:dyDescent="0.35">
      <c r="A9" s="34"/>
      <c r="B9" s="72">
        <v>3</v>
      </c>
      <c r="C9" s="73" t="s">
        <v>130</v>
      </c>
      <c r="D9" s="74">
        <v>10</v>
      </c>
      <c r="E9" s="75" t="s">
        <v>22</v>
      </c>
      <c r="F9" s="76" t="s">
        <v>39</v>
      </c>
      <c r="G9" s="77">
        <f t="shared" si="0"/>
        <v>480</v>
      </c>
      <c r="H9" s="78">
        <v>48</v>
      </c>
      <c r="I9" s="162"/>
      <c r="J9" s="20">
        <f t="shared" si="1"/>
        <v>0</v>
      </c>
      <c r="K9" s="31" t="str">
        <f t="shared" si="2"/>
        <v xml:space="preserve"> </v>
      </c>
      <c r="L9" s="135"/>
      <c r="M9" s="136"/>
      <c r="N9" s="137"/>
      <c r="O9" s="138"/>
      <c r="P9" s="138"/>
      <c r="Q9" s="139"/>
      <c r="R9" s="140"/>
      <c r="S9" s="129"/>
    </row>
    <row r="10" spans="1:19" ht="22.5" customHeight="1" x14ac:dyDescent="0.35">
      <c r="A10" s="34"/>
      <c r="B10" s="72">
        <v>4</v>
      </c>
      <c r="C10" s="73" t="s">
        <v>31</v>
      </c>
      <c r="D10" s="74">
        <v>12</v>
      </c>
      <c r="E10" s="75" t="s">
        <v>22</v>
      </c>
      <c r="F10" s="76" t="s">
        <v>35</v>
      </c>
      <c r="G10" s="77">
        <f t="shared" si="0"/>
        <v>300</v>
      </c>
      <c r="H10" s="78">
        <v>25</v>
      </c>
      <c r="I10" s="162"/>
      <c r="J10" s="20">
        <f t="shared" si="1"/>
        <v>0</v>
      </c>
      <c r="K10" s="31" t="str">
        <f t="shared" si="2"/>
        <v xml:space="preserve"> </v>
      </c>
      <c r="L10" s="135"/>
      <c r="M10" s="136"/>
      <c r="N10" s="137"/>
      <c r="O10" s="138"/>
      <c r="P10" s="138"/>
      <c r="Q10" s="139"/>
      <c r="R10" s="140"/>
      <c r="S10" s="129"/>
    </row>
    <row r="11" spans="1:19" ht="18" customHeight="1" x14ac:dyDescent="0.35">
      <c r="A11" s="34"/>
      <c r="B11" s="72">
        <v>5</v>
      </c>
      <c r="C11" s="73" t="s">
        <v>74</v>
      </c>
      <c r="D11" s="74">
        <v>8</v>
      </c>
      <c r="E11" s="75" t="s">
        <v>22</v>
      </c>
      <c r="F11" s="76" t="s">
        <v>131</v>
      </c>
      <c r="G11" s="77">
        <f t="shared" si="0"/>
        <v>112</v>
      </c>
      <c r="H11" s="78">
        <v>14</v>
      </c>
      <c r="I11" s="162"/>
      <c r="J11" s="20">
        <f t="shared" si="1"/>
        <v>0</v>
      </c>
      <c r="K11" s="31" t="str">
        <f t="shared" si="2"/>
        <v xml:space="preserve"> </v>
      </c>
      <c r="L11" s="135"/>
      <c r="M11" s="136"/>
      <c r="N11" s="137"/>
      <c r="O11" s="138"/>
      <c r="P11" s="138"/>
      <c r="Q11" s="139"/>
      <c r="R11" s="140"/>
      <c r="S11" s="129"/>
    </row>
    <row r="12" spans="1:19" ht="20.25" customHeight="1" x14ac:dyDescent="0.35">
      <c r="A12" s="34"/>
      <c r="B12" s="72">
        <v>6</v>
      </c>
      <c r="C12" s="79" t="s">
        <v>57</v>
      </c>
      <c r="D12" s="74">
        <v>1000</v>
      </c>
      <c r="E12" s="80" t="s">
        <v>21</v>
      </c>
      <c r="F12" s="81" t="s">
        <v>132</v>
      </c>
      <c r="G12" s="77">
        <f t="shared" si="0"/>
        <v>1500</v>
      </c>
      <c r="H12" s="82">
        <v>1.5</v>
      </c>
      <c r="I12" s="162"/>
      <c r="J12" s="20">
        <f t="shared" si="1"/>
        <v>0</v>
      </c>
      <c r="K12" s="31" t="str">
        <f t="shared" si="2"/>
        <v xml:space="preserve"> </v>
      </c>
      <c r="L12" s="135"/>
      <c r="M12" s="136"/>
      <c r="N12" s="137"/>
      <c r="O12" s="138"/>
      <c r="P12" s="138"/>
      <c r="Q12" s="139"/>
      <c r="R12" s="140"/>
      <c r="S12" s="129"/>
    </row>
    <row r="13" spans="1:19" ht="20.25" customHeight="1" x14ac:dyDescent="0.35">
      <c r="A13" s="34"/>
      <c r="B13" s="72">
        <v>7</v>
      </c>
      <c r="C13" s="73" t="s">
        <v>75</v>
      </c>
      <c r="D13" s="74">
        <v>20</v>
      </c>
      <c r="E13" s="75" t="s">
        <v>21</v>
      </c>
      <c r="F13" s="76" t="s">
        <v>44</v>
      </c>
      <c r="G13" s="77">
        <f t="shared" si="0"/>
        <v>40</v>
      </c>
      <c r="H13" s="78">
        <v>2</v>
      </c>
      <c r="I13" s="162"/>
      <c r="J13" s="20">
        <f t="shared" si="1"/>
        <v>0</v>
      </c>
      <c r="K13" s="31" t="str">
        <f t="shared" si="2"/>
        <v xml:space="preserve"> </v>
      </c>
      <c r="L13" s="135"/>
      <c r="M13" s="136"/>
      <c r="N13" s="137"/>
      <c r="O13" s="138"/>
      <c r="P13" s="138"/>
      <c r="Q13" s="139"/>
      <c r="R13" s="140"/>
      <c r="S13" s="129"/>
    </row>
    <row r="14" spans="1:19" ht="19.5" customHeight="1" x14ac:dyDescent="0.35">
      <c r="A14" s="34"/>
      <c r="B14" s="72">
        <v>8</v>
      </c>
      <c r="C14" s="73" t="s">
        <v>76</v>
      </c>
      <c r="D14" s="74">
        <v>2</v>
      </c>
      <c r="E14" s="75" t="s">
        <v>77</v>
      </c>
      <c r="F14" s="76" t="s">
        <v>133</v>
      </c>
      <c r="G14" s="77">
        <f t="shared" si="0"/>
        <v>18</v>
      </c>
      <c r="H14" s="78">
        <v>9</v>
      </c>
      <c r="I14" s="162"/>
      <c r="J14" s="20">
        <f t="shared" si="1"/>
        <v>0</v>
      </c>
      <c r="K14" s="31" t="str">
        <f t="shared" si="2"/>
        <v xml:space="preserve"> </v>
      </c>
      <c r="L14" s="135"/>
      <c r="M14" s="136"/>
      <c r="N14" s="137"/>
      <c r="O14" s="138"/>
      <c r="P14" s="138"/>
      <c r="Q14" s="139"/>
      <c r="R14" s="140"/>
      <c r="S14" s="129"/>
    </row>
    <row r="15" spans="1:19" ht="31.5" customHeight="1" x14ac:dyDescent="0.35">
      <c r="A15" s="34"/>
      <c r="B15" s="72">
        <v>9</v>
      </c>
      <c r="C15" s="73" t="s">
        <v>78</v>
      </c>
      <c r="D15" s="74">
        <v>1</v>
      </c>
      <c r="E15" s="75" t="s">
        <v>22</v>
      </c>
      <c r="F15" s="76" t="s">
        <v>134</v>
      </c>
      <c r="G15" s="77">
        <f t="shared" si="0"/>
        <v>88</v>
      </c>
      <c r="H15" s="78">
        <v>88</v>
      </c>
      <c r="I15" s="162"/>
      <c r="J15" s="20">
        <f t="shared" si="1"/>
        <v>0</v>
      </c>
      <c r="K15" s="31" t="str">
        <f t="shared" si="2"/>
        <v xml:space="preserve"> </v>
      </c>
      <c r="L15" s="135"/>
      <c r="M15" s="136"/>
      <c r="N15" s="137"/>
      <c r="O15" s="138"/>
      <c r="P15" s="138"/>
      <c r="Q15" s="139"/>
      <c r="R15" s="140"/>
      <c r="S15" s="129"/>
    </row>
    <row r="16" spans="1:19" ht="20.25" customHeight="1" x14ac:dyDescent="0.35">
      <c r="A16" s="34"/>
      <c r="B16" s="72">
        <v>10</v>
      </c>
      <c r="C16" s="73" t="s">
        <v>79</v>
      </c>
      <c r="D16" s="74">
        <v>1</v>
      </c>
      <c r="E16" s="75" t="s">
        <v>21</v>
      </c>
      <c r="F16" s="76" t="s">
        <v>135</v>
      </c>
      <c r="G16" s="77">
        <f t="shared" si="0"/>
        <v>25</v>
      </c>
      <c r="H16" s="78">
        <v>25</v>
      </c>
      <c r="I16" s="162"/>
      <c r="J16" s="20">
        <f t="shared" si="1"/>
        <v>0</v>
      </c>
      <c r="K16" s="31" t="str">
        <f t="shared" si="2"/>
        <v xml:space="preserve"> </v>
      </c>
      <c r="L16" s="135"/>
      <c r="M16" s="136"/>
      <c r="N16" s="137"/>
      <c r="O16" s="138"/>
      <c r="P16" s="138"/>
      <c r="Q16" s="139"/>
      <c r="R16" s="140"/>
      <c r="S16" s="129"/>
    </row>
    <row r="17" spans="1:19" ht="20.25" customHeight="1" x14ac:dyDescent="0.35">
      <c r="A17" s="34"/>
      <c r="B17" s="72">
        <v>11</v>
      </c>
      <c r="C17" s="73" t="s">
        <v>80</v>
      </c>
      <c r="D17" s="74">
        <v>6</v>
      </c>
      <c r="E17" s="75" t="s">
        <v>22</v>
      </c>
      <c r="F17" s="76" t="s">
        <v>65</v>
      </c>
      <c r="G17" s="77">
        <f t="shared" si="0"/>
        <v>54</v>
      </c>
      <c r="H17" s="78">
        <v>9</v>
      </c>
      <c r="I17" s="162"/>
      <c r="J17" s="20">
        <f t="shared" si="1"/>
        <v>0</v>
      </c>
      <c r="K17" s="31" t="str">
        <f t="shared" si="2"/>
        <v xml:space="preserve"> </v>
      </c>
      <c r="L17" s="135"/>
      <c r="M17" s="136"/>
      <c r="N17" s="137"/>
      <c r="O17" s="138"/>
      <c r="P17" s="138"/>
      <c r="Q17" s="139"/>
      <c r="R17" s="140"/>
      <c r="S17" s="129"/>
    </row>
    <row r="18" spans="1:19" ht="20.25" customHeight="1" x14ac:dyDescent="0.35">
      <c r="A18" s="34"/>
      <c r="B18" s="72">
        <v>12</v>
      </c>
      <c r="C18" s="73" t="s">
        <v>34</v>
      </c>
      <c r="D18" s="74">
        <v>12</v>
      </c>
      <c r="E18" s="75" t="s">
        <v>22</v>
      </c>
      <c r="F18" s="76" t="s">
        <v>65</v>
      </c>
      <c r="G18" s="77">
        <f t="shared" si="0"/>
        <v>72</v>
      </c>
      <c r="H18" s="78">
        <v>6</v>
      </c>
      <c r="I18" s="162"/>
      <c r="J18" s="20">
        <f t="shared" si="1"/>
        <v>0</v>
      </c>
      <c r="K18" s="31" t="str">
        <f t="shared" si="2"/>
        <v xml:space="preserve"> </v>
      </c>
      <c r="L18" s="135"/>
      <c r="M18" s="136"/>
      <c r="N18" s="137"/>
      <c r="O18" s="138"/>
      <c r="P18" s="138"/>
      <c r="Q18" s="139"/>
      <c r="R18" s="140"/>
      <c r="S18" s="129"/>
    </row>
    <row r="19" spans="1:19" ht="36.75" customHeight="1" x14ac:dyDescent="0.35">
      <c r="A19" s="34"/>
      <c r="B19" s="72">
        <v>13</v>
      </c>
      <c r="C19" s="83" t="s">
        <v>55</v>
      </c>
      <c r="D19" s="74">
        <v>3</v>
      </c>
      <c r="E19" s="84" t="s">
        <v>21</v>
      </c>
      <c r="F19" s="83" t="s">
        <v>66</v>
      </c>
      <c r="G19" s="77">
        <f t="shared" si="0"/>
        <v>135</v>
      </c>
      <c r="H19" s="85">
        <v>45</v>
      </c>
      <c r="I19" s="162"/>
      <c r="J19" s="20">
        <f t="shared" si="1"/>
        <v>0</v>
      </c>
      <c r="K19" s="31" t="str">
        <f t="shared" si="2"/>
        <v xml:space="preserve"> </v>
      </c>
      <c r="L19" s="135"/>
      <c r="M19" s="136"/>
      <c r="N19" s="137"/>
      <c r="O19" s="138"/>
      <c r="P19" s="138"/>
      <c r="Q19" s="139"/>
      <c r="R19" s="140"/>
      <c r="S19" s="129"/>
    </row>
    <row r="20" spans="1:19" ht="28.5" customHeight="1" thickBot="1" x14ac:dyDescent="0.4">
      <c r="A20" s="34"/>
      <c r="B20" s="86">
        <v>14</v>
      </c>
      <c r="C20" s="87" t="s">
        <v>81</v>
      </c>
      <c r="D20" s="88">
        <v>2</v>
      </c>
      <c r="E20" s="89" t="s">
        <v>23</v>
      </c>
      <c r="F20" s="90" t="s">
        <v>136</v>
      </c>
      <c r="G20" s="91">
        <f t="shared" si="0"/>
        <v>380</v>
      </c>
      <c r="H20" s="92">
        <v>190</v>
      </c>
      <c r="I20" s="163"/>
      <c r="J20" s="33">
        <f t="shared" si="1"/>
        <v>0</v>
      </c>
      <c r="K20" s="36" t="str">
        <f t="shared" si="2"/>
        <v xml:space="preserve"> </v>
      </c>
      <c r="L20" s="141"/>
      <c r="M20" s="142"/>
      <c r="N20" s="143"/>
      <c r="O20" s="144"/>
      <c r="P20" s="144"/>
      <c r="Q20" s="145"/>
      <c r="R20" s="146"/>
      <c r="S20" s="129"/>
    </row>
    <row r="21" spans="1:19" ht="21" customHeight="1" x14ac:dyDescent="0.35">
      <c r="A21" s="34"/>
      <c r="B21" s="93">
        <v>15</v>
      </c>
      <c r="C21" s="94" t="s">
        <v>137</v>
      </c>
      <c r="D21" s="95">
        <v>5</v>
      </c>
      <c r="E21" s="96" t="s">
        <v>21</v>
      </c>
      <c r="F21" s="97" t="s">
        <v>138</v>
      </c>
      <c r="G21" s="98">
        <f t="shared" si="0"/>
        <v>200</v>
      </c>
      <c r="H21" s="99">
        <v>40</v>
      </c>
      <c r="I21" s="164"/>
      <c r="J21" s="45">
        <f t="shared" si="1"/>
        <v>0</v>
      </c>
      <c r="K21" s="46" t="str">
        <f t="shared" si="2"/>
        <v xml:space="preserve"> </v>
      </c>
      <c r="L21" s="147" t="s">
        <v>20</v>
      </c>
      <c r="M21" s="148"/>
      <c r="N21" s="149"/>
      <c r="O21" s="147" t="s">
        <v>118</v>
      </c>
      <c r="P21" s="147" t="s">
        <v>119</v>
      </c>
      <c r="Q21" s="150">
        <v>21</v>
      </c>
      <c r="R21" s="151" t="s">
        <v>7</v>
      </c>
      <c r="S21" s="129"/>
    </row>
    <row r="22" spans="1:19" ht="21" customHeight="1" x14ac:dyDescent="0.35">
      <c r="A22" s="34"/>
      <c r="B22" s="72">
        <v>16</v>
      </c>
      <c r="C22" s="73" t="s">
        <v>141</v>
      </c>
      <c r="D22" s="74">
        <v>9</v>
      </c>
      <c r="E22" s="75" t="s">
        <v>21</v>
      </c>
      <c r="F22" s="76" t="s">
        <v>139</v>
      </c>
      <c r="G22" s="77">
        <f t="shared" si="0"/>
        <v>90</v>
      </c>
      <c r="H22" s="78">
        <v>10</v>
      </c>
      <c r="I22" s="162"/>
      <c r="J22" s="20">
        <f t="shared" si="1"/>
        <v>0</v>
      </c>
      <c r="K22" s="31" t="str">
        <f t="shared" si="2"/>
        <v xml:space="preserve"> </v>
      </c>
      <c r="L22" s="135"/>
      <c r="M22" s="136"/>
      <c r="N22" s="137"/>
      <c r="O22" s="152"/>
      <c r="P22" s="152"/>
      <c r="Q22" s="139"/>
      <c r="R22" s="140"/>
      <c r="S22" s="129"/>
    </row>
    <row r="23" spans="1:19" ht="21" customHeight="1" x14ac:dyDescent="0.35">
      <c r="A23" s="34"/>
      <c r="B23" s="72">
        <v>17</v>
      </c>
      <c r="C23" s="73" t="s">
        <v>140</v>
      </c>
      <c r="D23" s="74">
        <v>9</v>
      </c>
      <c r="E23" s="75" t="s">
        <v>21</v>
      </c>
      <c r="F23" s="76" t="s">
        <v>139</v>
      </c>
      <c r="G23" s="77">
        <f t="shared" si="0"/>
        <v>108</v>
      </c>
      <c r="H23" s="78">
        <v>12</v>
      </c>
      <c r="I23" s="162"/>
      <c r="J23" s="20">
        <f t="shared" si="1"/>
        <v>0</v>
      </c>
      <c r="K23" s="31" t="str">
        <f t="shared" si="2"/>
        <v xml:space="preserve"> </v>
      </c>
      <c r="L23" s="135"/>
      <c r="M23" s="136"/>
      <c r="N23" s="137"/>
      <c r="O23" s="152"/>
      <c r="P23" s="152"/>
      <c r="Q23" s="139"/>
      <c r="R23" s="140"/>
      <c r="S23" s="129"/>
    </row>
    <row r="24" spans="1:19" ht="21" customHeight="1" x14ac:dyDescent="0.35">
      <c r="A24" s="34"/>
      <c r="B24" s="72">
        <v>18</v>
      </c>
      <c r="C24" s="73" t="s">
        <v>142</v>
      </c>
      <c r="D24" s="74">
        <v>9</v>
      </c>
      <c r="E24" s="75" t="s">
        <v>21</v>
      </c>
      <c r="F24" s="76" t="s">
        <v>139</v>
      </c>
      <c r="G24" s="77">
        <f t="shared" si="0"/>
        <v>135</v>
      </c>
      <c r="H24" s="78">
        <v>15</v>
      </c>
      <c r="I24" s="162"/>
      <c r="J24" s="20">
        <f t="shared" si="1"/>
        <v>0</v>
      </c>
      <c r="K24" s="31" t="str">
        <f t="shared" si="2"/>
        <v xml:space="preserve"> </v>
      </c>
      <c r="L24" s="135"/>
      <c r="M24" s="136"/>
      <c r="N24" s="137"/>
      <c r="O24" s="152"/>
      <c r="P24" s="152"/>
      <c r="Q24" s="139"/>
      <c r="R24" s="140"/>
      <c r="S24" s="129"/>
    </row>
    <row r="25" spans="1:19" ht="21" customHeight="1" x14ac:dyDescent="0.35">
      <c r="A25" s="34"/>
      <c r="B25" s="72">
        <v>19</v>
      </c>
      <c r="C25" s="73" t="s">
        <v>82</v>
      </c>
      <c r="D25" s="74">
        <v>5</v>
      </c>
      <c r="E25" s="75" t="s">
        <v>21</v>
      </c>
      <c r="F25" s="76" t="s">
        <v>143</v>
      </c>
      <c r="G25" s="77">
        <f t="shared" si="0"/>
        <v>45</v>
      </c>
      <c r="H25" s="78">
        <v>9</v>
      </c>
      <c r="I25" s="162"/>
      <c r="J25" s="20">
        <f t="shared" si="1"/>
        <v>0</v>
      </c>
      <c r="K25" s="31" t="str">
        <f t="shared" si="2"/>
        <v xml:space="preserve"> </v>
      </c>
      <c r="L25" s="135"/>
      <c r="M25" s="136"/>
      <c r="N25" s="137"/>
      <c r="O25" s="152"/>
      <c r="P25" s="152"/>
      <c r="Q25" s="139"/>
      <c r="R25" s="140"/>
      <c r="S25" s="129"/>
    </row>
    <row r="26" spans="1:19" ht="21" customHeight="1" x14ac:dyDescent="0.35">
      <c r="A26" s="34"/>
      <c r="B26" s="72">
        <v>20</v>
      </c>
      <c r="C26" s="73" t="s">
        <v>83</v>
      </c>
      <c r="D26" s="74">
        <v>5</v>
      </c>
      <c r="E26" s="75" t="s">
        <v>21</v>
      </c>
      <c r="F26" s="76" t="s">
        <v>143</v>
      </c>
      <c r="G26" s="77">
        <f t="shared" si="0"/>
        <v>70</v>
      </c>
      <c r="H26" s="78">
        <v>14</v>
      </c>
      <c r="I26" s="162"/>
      <c r="J26" s="20">
        <f t="shared" si="1"/>
        <v>0</v>
      </c>
      <c r="K26" s="31" t="str">
        <f t="shared" si="2"/>
        <v xml:space="preserve"> </v>
      </c>
      <c r="L26" s="135"/>
      <c r="M26" s="136"/>
      <c r="N26" s="137"/>
      <c r="O26" s="152"/>
      <c r="P26" s="152"/>
      <c r="Q26" s="139"/>
      <c r="R26" s="140"/>
      <c r="S26" s="129"/>
    </row>
    <row r="27" spans="1:19" ht="21" customHeight="1" x14ac:dyDescent="0.35">
      <c r="A27" s="34"/>
      <c r="B27" s="72">
        <v>21</v>
      </c>
      <c r="C27" s="73" t="s">
        <v>24</v>
      </c>
      <c r="D27" s="74">
        <v>5</v>
      </c>
      <c r="E27" s="75" t="s">
        <v>22</v>
      </c>
      <c r="F27" s="76" t="s">
        <v>38</v>
      </c>
      <c r="G27" s="77">
        <f t="shared" si="0"/>
        <v>470</v>
      </c>
      <c r="H27" s="78">
        <v>94</v>
      </c>
      <c r="I27" s="162"/>
      <c r="J27" s="20">
        <f t="shared" si="1"/>
        <v>0</v>
      </c>
      <c r="K27" s="31" t="str">
        <f t="shared" si="2"/>
        <v xml:space="preserve"> </v>
      </c>
      <c r="L27" s="135"/>
      <c r="M27" s="136"/>
      <c r="N27" s="137"/>
      <c r="O27" s="152"/>
      <c r="P27" s="152"/>
      <c r="Q27" s="139"/>
      <c r="R27" s="140"/>
      <c r="S27" s="129"/>
    </row>
    <row r="28" spans="1:19" ht="21" customHeight="1" x14ac:dyDescent="0.35">
      <c r="A28" s="34"/>
      <c r="B28" s="72">
        <v>22</v>
      </c>
      <c r="C28" s="73" t="s">
        <v>130</v>
      </c>
      <c r="D28" s="74">
        <v>5</v>
      </c>
      <c r="E28" s="75" t="s">
        <v>22</v>
      </c>
      <c r="F28" s="76" t="s">
        <v>39</v>
      </c>
      <c r="G28" s="77">
        <f t="shared" si="0"/>
        <v>240</v>
      </c>
      <c r="H28" s="78">
        <v>48</v>
      </c>
      <c r="I28" s="162"/>
      <c r="J28" s="20">
        <f t="shared" si="1"/>
        <v>0</v>
      </c>
      <c r="K28" s="31" t="str">
        <f t="shared" si="2"/>
        <v xml:space="preserve"> </v>
      </c>
      <c r="L28" s="135"/>
      <c r="M28" s="136"/>
      <c r="N28" s="137"/>
      <c r="O28" s="152"/>
      <c r="P28" s="152"/>
      <c r="Q28" s="139"/>
      <c r="R28" s="140"/>
      <c r="S28" s="129"/>
    </row>
    <row r="29" spans="1:19" ht="21" customHeight="1" x14ac:dyDescent="0.35">
      <c r="A29" s="34"/>
      <c r="B29" s="72">
        <v>23</v>
      </c>
      <c r="C29" s="73" t="s">
        <v>59</v>
      </c>
      <c r="D29" s="74">
        <v>20</v>
      </c>
      <c r="E29" s="75" t="s">
        <v>21</v>
      </c>
      <c r="F29" s="76" t="s">
        <v>37</v>
      </c>
      <c r="G29" s="77">
        <f t="shared" si="0"/>
        <v>200</v>
      </c>
      <c r="H29" s="78">
        <v>10</v>
      </c>
      <c r="I29" s="162"/>
      <c r="J29" s="20">
        <f t="shared" si="1"/>
        <v>0</v>
      </c>
      <c r="K29" s="31" t="str">
        <f t="shared" si="2"/>
        <v xml:space="preserve"> </v>
      </c>
      <c r="L29" s="135"/>
      <c r="M29" s="136"/>
      <c r="N29" s="137"/>
      <c r="O29" s="152"/>
      <c r="P29" s="152"/>
      <c r="Q29" s="139"/>
      <c r="R29" s="140"/>
      <c r="S29" s="129"/>
    </row>
    <row r="30" spans="1:19" ht="21" customHeight="1" x14ac:dyDescent="0.35">
      <c r="A30" s="34"/>
      <c r="B30" s="72">
        <v>24</v>
      </c>
      <c r="C30" s="73" t="s">
        <v>84</v>
      </c>
      <c r="D30" s="74">
        <v>5</v>
      </c>
      <c r="E30" s="75" t="s">
        <v>22</v>
      </c>
      <c r="F30" s="76" t="s">
        <v>144</v>
      </c>
      <c r="G30" s="77">
        <f t="shared" si="0"/>
        <v>400</v>
      </c>
      <c r="H30" s="78">
        <v>80</v>
      </c>
      <c r="I30" s="162"/>
      <c r="J30" s="20">
        <f t="shared" si="1"/>
        <v>0</v>
      </c>
      <c r="K30" s="31" t="str">
        <f t="shared" si="2"/>
        <v xml:space="preserve"> </v>
      </c>
      <c r="L30" s="135"/>
      <c r="M30" s="136"/>
      <c r="N30" s="137"/>
      <c r="O30" s="152"/>
      <c r="P30" s="152"/>
      <c r="Q30" s="139"/>
      <c r="R30" s="140"/>
      <c r="S30" s="129"/>
    </row>
    <row r="31" spans="1:19" ht="21" customHeight="1" x14ac:dyDescent="0.35">
      <c r="A31" s="34"/>
      <c r="B31" s="72">
        <v>25</v>
      </c>
      <c r="C31" s="73" t="s">
        <v>33</v>
      </c>
      <c r="D31" s="74">
        <v>10</v>
      </c>
      <c r="E31" s="100" t="s">
        <v>21</v>
      </c>
      <c r="F31" s="73" t="s">
        <v>36</v>
      </c>
      <c r="G31" s="77">
        <f t="shared" si="0"/>
        <v>200</v>
      </c>
      <c r="H31" s="101">
        <v>20</v>
      </c>
      <c r="I31" s="162"/>
      <c r="J31" s="20">
        <f t="shared" si="1"/>
        <v>0</v>
      </c>
      <c r="K31" s="31" t="str">
        <f t="shared" si="2"/>
        <v xml:space="preserve"> </v>
      </c>
      <c r="L31" s="135"/>
      <c r="M31" s="136"/>
      <c r="N31" s="137"/>
      <c r="O31" s="152"/>
      <c r="P31" s="152"/>
      <c r="Q31" s="139"/>
      <c r="R31" s="140"/>
      <c r="S31" s="129"/>
    </row>
    <row r="32" spans="1:19" ht="21" customHeight="1" x14ac:dyDescent="0.35">
      <c r="A32" s="34"/>
      <c r="B32" s="72">
        <v>26</v>
      </c>
      <c r="C32" s="73" t="s">
        <v>85</v>
      </c>
      <c r="D32" s="74">
        <v>10</v>
      </c>
      <c r="E32" s="100" t="s">
        <v>21</v>
      </c>
      <c r="F32" s="73" t="s">
        <v>48</v>
      </c>
      <c r="G32" s="77">
        <f t="shared" si="0"/>
        <v>180</v>
      </c>
      <c r="H32" s="101">
        <v>18</v>
      </c>
      <c r="I32" s="162"/>
      <c r="J32" s="20">
        <f t="shared" si="1"/>
        <v>0</v>
      </c>
      <c r="K32" s="31" t="str">
        <f t="shared" si="2"/>
        <v xml:space="preserve"> </v>
      </c>
      <c r="L32" s="135"/>
      <c r="M32" s="136"/>
      <c r="N32" s="137"/>
      <c r="O32" s="152"/>
      <c r="P32" s="152"/>
      <c r="Q32" s="139"/>
      <c r="R32" s="140"/>
      <c r="S32" s="129"/>
    </row>
    <row r="33" spans="1:19" ht="21" customHeight="1" x14ac:dyDescent="0.35">
      <c r="A33" s="34"/>
      <c r="B33" s="72">
        <v>27</v>
      </c>
      <c r="C33" s="73" t="s">
        <v>43</v>
      </c>
      <c r="D33" s="74">
        <v>10</v>
      </c>
      <c r="E33" s="100" t="s">
        <v>21</v>
      </c>
      <c r="F33" s="73" t="s">
        <v>48</v>
      </c>
      <c r="G33" s="77">
        <f t="shared" si="0"/>
        <v>180</v>
      </c>
      <c r="H33" s="101">
        <v>18</v>
      </c>
      <c r="I33" s="162"/>
      <c r="J33" s="20">
        <f t="shared" si="1"/>
        <v>0</v>
      </c>
      <c r="K33" s="31" t="str">
        <f t="shared" si="2"/>
        <v xml:space="preserve"> </v>
      </c>
      <c r="L33" s="135"/>
      <c r="M33" s="136"/>
      <c r="N33" s="137"/>
      <c r="O33" s="152"/>
      <c r="P33" s="152"/>
      <c r="Q33" s="139"/>
      <c r="R33" s="140"/>
      <c r="S33" s="129"/>
    </row>
    <row r="34" spans="1:19" ht="21" customHeight="1" x14ac:dyDescent="0.35">
      <c r="A34" s="34"/>
      <c r="B34" s="72">
        <v>28</v>
      </c>
      <c r="C34" s="73" t="s">
        <v>53</v>
      </c>
      <c r="D34" s="74">
        <v>3</v>
      </c>
      <c r="E34" s="100" t="s">
        <v>21</v>
      </c>
      <c r="F34" s="73" t="s">
        <v>64</v>
      </c>
      <c r="G34" s="77">
        <f t="shared" si="0"/>
        <v>57</v>
      </c>
      <c r="H34" s="101">
        <v>19</v>
      </c>
      <c r="I34" s="162"/>
      <c r="J34" s="20">
        <f t="shared" si="1"/>
        <v>0</v>
      </c>
      <c r="K34" s="31" t="str">
        <f t="shared" si="2"/>
        <v xml:space="preserve"> </v>
      </c>
      <c r="L34" s="135"/>
      <c r="M34" s="136"/>
      <c r="N34" s="137"/>
      <c r="O34" s="152"/>
      <c r="P34" s="152"/>
      <c r="Q34" s="139"/>
      <c r="R34" s="140"/>
      <c r="S34" s="129"/>
    </row>
    <row r="35" spans="1:19" ht="21" customHeight="1" x14ac:dyDescent="0.35">
      <c r="A35" s="34"/>
      <c r="B35" s="72">
        <v>29</v>
      </c>
      <c r="C35" s="73" t="s">
        <v>54</v>
      </c>
      <c r="D35" s="74">
        <v>3</v>
      </c>
      <c r="E35" s="75" t="s">
        <v>21</v>
      </c>
      <c r="F35" s="76" t="s">
        <v>64</v>
      </c>
      <c r="G35" s="77">
        <f t="shared" si="0"/>
        <v>66</v>
      </c>
      <c r="H35" s="78">
        <v>22</v>
      </c>
      <c r="I35" s="162"/>
      <c r="J35" s="20">
        <f t="shared" si="1"/>
        <v>0</v>
      </c>
      <c r="K35" s="31" t="str">
        <f t="shared" si="2"/>
        <v xml:space="preserve"> </v>
      </c>
      <c r="L35" s="135"/>
      <c r="M35" s="136"/>
      <c r="N35" s="137"/>
      <c r="O35" s="152"/>
      <c r="P35" s="152"/>
      <c r="Q35" s="139"/>
      <c r="R35" s="140"/>
      <c r="S35" s="129"/>
    </row>
    <row r="36" spans="1:19" ht="20.25" customHeight="1" x14ac:dyDescent="0.35">
      <c r="A36" s="34"/>
      <c r="B36" s="72">
        <v>30</v>
      </c>
      <c r="C36" s="73" t="s">
        <v>86</v>
      </c>
      <c r="D36" s="74">
        <v>1</v>
      </c>
      <c r="E36" s="75" t="s">
        <v>21</v>
      </c>
      <c r="F36" s="76" t="s">
        <v>145</v>
      </c>
      <c r="G36" s="77">
        <f t="shared" si="0"/>
        <v>39</v>
      </c>
      <c r="H36" s="78">
        <v>39</v>
      </c>
      <c r="I36" s="162"/>
      <c r="J36" s="20">
        <f t="shared" si="1"/>
        <v>0</v>
      </c>
      <c r="K36" s="31" t="str">
        <f t="shared" ref="K36:K90" si="3">IF(ISNUMBER(I36), IF(I36&gt;H36,"NEVYHOVUJE","VYHOVUJE")," ")</f>
        <v xml:space="preserve"> </v>
      </c>
      <c r="L36" s="135"/>
      <c r="M36" s="136"/>
      <c r="N36" s="137"/>
      <c r="O36" s="152"/>
      <c r="P36" s="152"/>
      <c r="Q36" s="139"/>
      <c r="R36" s="140"/>
      <c r="S36" s="129"/>
    </row>
    <row r="37" spans="1:19" ht="38.25" customHeight="1" x14ac:dyDescent="0.35">
      <c r="A37" s="34"/>
      <c r="B37" s="72">
        <v>31</v>
      </c>
      <c r="C37" s="73" t="s">
        <v>42</v>
      </c>
      <c r="D37" s="74">
        <v>5</v>
      </c>
      <c r="E37" s="75" t="s">
        <v>21</v>
      </c>
      <c r="F37" s="76" t="s">
        <v>69</v>
      </c>
      <c r="G37" s="77">
        <f t="shared" si="0"/>
        <v>45</v>
      </c>
      <c r="H37" s="78">
        <v>9</v>
      </c>
      <c r="I37" s="162"/>
      <c r="J37" s="20">
        <f t="shared" si="1"/>
        <v>0</v>
      </c>
      <c r="K37" s="31" t="str">
        <f t="shared" si="3"/>
        <v xml:space="preserve"> </v>
      </c>
      <c r="L37" s="135"/>
      <c r="M37" s="136"/>
      <c r="N37" s="137"/>
      <c r="O37" s="152"/>
      <c r="P37" s="152"/>
      <c r="Q37" s="139"/>
      <c r="R37" s="140"/>
      <c r="S37" s="129"/>
    </row>
    <row r="38" spans="1:19" ht="20.25" customHeight="1" x14ac:dyDescent="0.35">
      <c r="A38" s="34"/>
      <c r="B38" s="72">
        <v>32</v>
      </c>
      <c r="C38" s="73" t="s">
        <v>87</v>
      </c>
      <c r="D38" s="74">
        <v>10</v>
      </c>
      <c r="E38" s="100" t="s">
        <v>21</v>
      </c>
      <c r="F38" s="73" t="s">
        <v>146</v>
      </c>
      <c r="G38" s="77">
        <f t="shared" si="0"/>
        <v>570</v>
      </c>
      <c r="H38" s="101">
        <v>57</v>
      </c>
      <c r="I38" s="162"/>
      <c r="J38" s="20">
        <f t="shared" si="1"/>
        <v>0</v>
      </c>
      <c r="K38" s="31" t="str">
        <f t="shared" si="3"/>
        <v xml:space="preserve"> </v>
      </c>
      <c r="L38" s="135"/>
      <c r="M38" s="136"/>
      <c r="N38" s="137"/>
      <c r="O38" s="152"/>
      <c r="P38" s="152"/>
      <c r="Q38" s="139"/>
      <c r="R38" s="140"/>
      <c r="S38" s="129"/>
    </row>
    <row r="39" spans="1:19" ht="20.25" customHeight="1" x14ac:dyDescent="0.35">
      <c r="A39" s="34"/>
      <c r="B39" s="72">
        <v>33</v>
      </c>
      <c r="C39" s="73" t="s">
        <v>88</v>
      </c>
      <c r="D39" s="74">
        <v>5</v>
      </c>
      <c r="E39" s="75" t="s">
        <v>22</v>
      </c>
      <c r="F39" s="76" t="s">
        <v>147</v>
      </c>
      <c r="G39" s="77">
        <f t="shared" ref="G39:G70" si="4">D39*H39</f>
        <v>210</v>
      </c>
      <c r="H39" s="78">
        <v>42</v>
      </c>
      <c r="I39" s="162"/>
      <c r="J39" s="20">
        <f t="shared" ref="J39:J70" si="5">D39*I39</f>
        <v>0</v>
      </c>
      <c r="K39" s="31" t="str">
        <f t="shared" si="3"/>
        <v xml:space="preserve"> </v>
      </c>
      <c r="L39" s="135"/>
      <c r="M39" s="136"/>
      <c r="N39" s="137"/>
      <c r="O39" s="152"/>
      <c r="P39" s="152"/>
      <c r="Q39" s="139"/>
      <c r="R39" s="140"/>
      <c r="S39" s="129"/>
    </row>
    <row r="40" spans="1:19" ht="20.25" customHeight="1" x14ac:dyDescent="0.35">
      <c r="A40" s="34"/>
      <c r="B40" s="72">
        <v>34</v>
      </c>
      <c r="C40" s="73" t="s">
        <v>70</v>
      </c>
      <c r="D40" s="74">
        <v>3</v>
      </c>
      <c r="E40" s="75" t="s">
        <v>23</v>
      </c>
      <c r="F40" s="76" t="s">
        <v>148</v>
      </c>
      <c r="G40" s="77">
        <f t="shared" si="4"/>
        <v>99</v>
      </c>
      <c r="H40" s="78">
        <v>33</v>
      </c>
      <c r="I40" s="162"/>
      <c r="J40" s="20">
        <f t="shared" si="5"/>
        <v>0</v>
      </c>
      <c r="K40" s="31" t="str">
        <f t="shared" si="3"/>
        <v xml:space="preserve"> </v>
      </c>
      <c r="L40" s="135"/>
      <c r="M40" s="136"/>
      <c r="N40" s="137"/>
      <c r="O40" s="152"/>
      <c r="P40" s="152"/>
      <c r="Q40" s="139"/>
      <c r="R40" s="140"/>
      <c r="S40" s="129"/>
    </row>
    <row r="41" spans="1:19" ht="40.5" customHeight="1" x14ac:dyDescent="0.35">
      <c r="A41" s="34"/>
      <c r="B41" s="72">
        <v>35</v>
      </c>
      <c r="C41" s="73" t="s">
        <v>27</v>
      </c>
      <c r="D41" s="74">
        <v>30</v>
      </c>
      <c r="E41" s="75" t="s">
        <v>21</v>
      </c>
      <c r="F41" s="76" t="s">
        <v>149</v>
      </c>
      <c r="G41" s="77">
        <f t="shared" si="4"/>
        <v>210</v>
      </c>
      <c r="H41" s="78">
        <v>7</v>
      </c>
      <c r="I41" s="162"/>
      <c r="J41" s="20">
        <f t="shared" si="5"/>
        <v>0</v>
      </c>
      <c r="K41" s="31" t="str">
        <f t="shared" si="3"/>
        <v xml:space="preserve"> </v>
      </c>
      <c r="L41" s="135"/>
      <c r="M41" s="136"/>
      <c r="N41" s="137"/>
      <c r="O41" s="152"/>
      <c r="P41" s="152"/>
      <c r="Q41" s="139"/>
      <c r="R41" s="140"/>
      <c r="S41" s="129"/>
    </row>
    <row r="42" spans="1:19" ht="20.25" customHeight="1" x14ac:dyDescent="0.35">
      <c r="A42" s="34"/>
      <c r="B42" s="72">
        <v>36</v>
      </c>
      <c r="C42" s="73" t="s">
        <v>150</v>
      </c>
      <c r="D42" s="74">
        <v>30</v>
      </c>
      <c r="E42" s="75" t="s">
        <v>21</v>
      </c>
      <c r="F42" s="76" t="s">
        <v>45</v>
      </c>
      <c r="G42" s="77">
        <f t="shared" si="4"/>
        <v>360</v>
      </c>
      <c r="H42" s="78">
        <v>12</v>
      </c>
      <c r="I42" s="162"/>
      <c r="J42" s="20">
        <f t="shared" si="5"/>
        <v>0</v>
      </c>
      <c r="K42" s="31" t="str">
        <f t="shared" si="3"/>
        <v xml:space="preserve"> </v>
      </c>
      <c r="L42" s="135"/>
      <c r="M42" s="136"/>
      <c r="N42" s="137"/>
      <c r="O42" s="152"/>
      <c r="P42" s="152"/>
      <c r="Q42" s="139"/>
      <c r="R42" s="140"/>
      <c r="S42" s="129"/>
    </row>
    <row r="43" spans="1:19" ht="38.25" customHeight="1" x14ac:dyDescent="0.35">
      <c r="A43" s="34"/>
      <c r="B43" s="72">
        <v>37</v>
      </c>
      <c r="C43" s="73" t="s">
        <v>72</v>
      </c>
      <c r="D43" s="74">
        <v>20</v>
      </c>
      <c r="E43" s="75" t="s">
        <v>21</v>
      </c>
      <c r="F43" s="76" t="s">
        <v>151</v>
      </c>
      <c r="G43" s="77">
        <f t="shared" si="4"/>
        <v>180</v>
      </c>
      <c r="H43" s="78">
        <v>9</v>
      </c>
      <c r="I43" s="162"/>
      <c r="J43" s="20">
        <f t="shared" si="5"/>
        <v>0</v>
      </c>
      <c r="K43" s="31" t="str">
        <f t="shared" si="3"/>
        <v xml:space="preserve"> </v>
      </c>
      <c r="L43" s="135"/>
      <c r="M43" s="136"/>
      <c r="N43" s="137"/>
      <c r="O43" s="152"/>
      <c r="P43" s="152"/>
      <c r="Q43" s="139"/>
      <c r="R43" s="140"/>
      <c r="S43" s="129"/>
    </row>
    <row r="44" spans="1:19" ht="45.75" customHeight="1" x14ac:dyDescent="0.35">
      <c r="A44" s="34"/>
      <c r="B44" s="72">
        <v>38</v>
      </c>
      <c r="C44" s="73" t="s">
        <v>58</v>
      </c>
      <c r="D44" s="74">
        <v>5</v>
      </c>
      <c r="E44" s="75" t="s">
        <v>23</v>
      </c>
      <c r="F44" s="76" t="s">
        <v>68</v>
      </c>
      <c r="G44" s="77">
        <f t="shared" si="4"/>
        <v>175</v>
      </c>
      <c r="H44" s="78">
        <v>35</v>
      </c>
      <c r="I44" s="162"/>
      <c r="J44" s="20">
        <f t="shared" si="5"/>
        <v>0</v>
      </c>
      <c r="K44" s="31" t="str">
        <f t="shared" si="3"/>
        <v xml:space="preserve"> </v>
      </c>
      <c r="L44" s="135"/>
      <c r="M44" s="136"/>
      <c r="N44" s="137"/>
      <c r="O44" s="152"/>
      <c r="P44" s="152"/>
      <c r="Q44" s="139"/>
      <c r="R44" s="140"/>
      <c r="S44" s="129"/>
    </row>
    <row r="45" spans="1:19" ht="20.25" customHeight="1" x14ac:dyDescent="0.35">
      <c r="A45" s="34"/>
      <c r="B45" s="72">
        <v>39</v>
      </c>
      <c r="C45" s="73" t="s">
        <v>152</v>
      </c>
      <c r="D45" s="74">
        <v>20</v>
      </c>
      <c r="E45" s="75" t="s">
        <v>21</v>
      </c>
      <c r="F45" s="76" t="s">
        <v>47</v>
      </c>
      <c r="G45" s="77">
        <f t="shared" si="4"/>
        <v>240</v>
      </c>
      <c r="H45" s="78">
        <v>12</v>
      </c>
      <c r="I45" s="162"/>
      <c r="J45" s="20">
        <f t="shared" si="5"/>
        <v>0</v>
      </c>
      <c r="K45" s="31" t="str">
        <f t="shared" si="3"/>
        <v xml:space="preserve"> </v>
      </c>
      <c r="L45" s="135"/>
      <c r="M45" s="136"/>
      <c r="N45" s="137"/>
      <c r="O45" s="152"/>
      <c r="P45" s="152"/>
      <c r="Q45" s="139"/>
      <c r="R45" s="140"/>
      <c r="S45" s="129"/>
    </row>
    <row r="46" spans="1:19" ht="20.25" customHeight="1" x14ac:dyDescent="0.35">
      <c r="A46" s="34"/>
      <c r="B46" s="72">
        <v>40</v>
      </c>
      <c r="C46" s="73" t="s">
        <v>41</v>
      </c>
      <c r="D46" s="74">
        <v>20</v>
      </c>
      <c r="E46" s="75" t="s">
        <v>23</v>
      </c>
      <c r="F46" s="76" t="s">
        <v>46</v>
      </c>
      <c r="G46" s="77">
        <f t="shared" si="4"/>
        <v>900</v>
      </c>
      <c r="H46" s="78">
        <v>45</v>
      </c>
      <c r="I46" s="162"/>
      <c r="J46" s="20">
        <f t="shared" si="5"/>
        <v>0</v>
      </c>
      <c r="K46" s="31" t="str">
        <f t="shared" si="3"/>
        <v xml:space="preserve"> </v>
      </c>
      <c r="L46" s="135"/>
      <c r="M46" s="136"/>
      <c r="N46" s="137"/>
      <c r="O46" s="152"/>
      <c r="P46" s="152"/>
      <c r="Q46" s="139"/>
      <c r="R46" s="140"/>
      <c r="S46" s="129"/>
    </row>
    <row r="47" spans="1:19" ht="20.25" customHeight="1" x14ac:dyDescent="0.35">
      <c r="A47" s="34"/>
      <c r="B47" s="72">
        <v>41</v>
      </c>
      <c r="C47" s="73" t="s">
        <v>28</v>
      </c>
      <c r="D47" s="74">
        <v>2</v>
      </c>
      <c r="E47" s="75" t="s">
        <v>22</v>
      </c>
      <c r="F47" s="76" t="s">
        <v>153</v>
      </c>
      <c r="G47" s="77">
        <f t="shared" si="4"/>
        <v>52</v>
      </c>
      <c r="H47" s="78">
        <v>26</v>
      </c>
      <c r="I47" s="162"/>
      <c r="J47" s="20">
        <f t="shared" si="5"/>
        <v>0</v>
      </c>
      <c r="K47" s="31" t="str">
        <f t="shared" si="3"/>
        <v xml:space="preserve"> </v>
      </c>
      <c r="L47" s="135"/>
      <c r="M47" s="136"/>
      <c r="N47" s="137"/>
      <c r="O47" s="152"/>
      <c r="P47" s="152"/>
      <c r="Q47" s="139"/>
      <c r="R47" s="140"/>
      <c r="S47" s="129"/>
    </row>
    <row r="48" spans="1:19" ht="43.5" customHeight="1" x14ac:dyDescent="0.35">
      <c r="A48" s="34"/>
      <c r="B48" s="72">
        <v>42</v>
      </c>
      <c r="C48" s="73" t="s">
        <v>89</v>
      </c>
      <c r="D48" s="74">
        <v>5</v>
      </c>
      <c r="E48" s="75" t="s">
        <v>21</v>
      </c>
      <c r="F48" s="76" t="s">
        <v>154</v>
      </c>
      <c r="G48" s="77">
        <f t="shared" si="4"/>
        <v>400</v>
      </c>
      <c r="H48" s="78">
        <v>80</v>
      </c>
      <c r="I48" s="162"/>
      <c r="J48" s="20">
        <f t="shared" si="5"/>
        <v>0</v>
      </c>
      <c r="K48" s="31" t="str">
        <f t="shared" si="3"/>
        <v xml:space="preserve"> </v>
      </c>
      <c r="L48" s="135"/>
      <c r="M48" s="136"/>
      <c r="N48" s="137"/>
      <c r="O48" s="152"/>
      <c r="P48" s="152"/>
      <c r="Q48" s="139"/>
      <c r="R48" s="140"/>
      <c r="S48" s="129"/>
    </row>
    <row r="49" spans="1:19" ht="17.25" customHeight="1" x14ac:dyDescent="0.35">
      <c r="A49" s="34"/>
      <c r="B49" s="72">
        <v>43</v>
      </c>
      <c r="C49" s="73" t="s">
        <v>61</v>
      </c>
      <c r="D49" s="74">
        <v>1</v>
      </c>
      <c r="E49" s="75" t="s">
        <v>22</v>
      </c>
      <c r="F49" s="76" t="s">
        <v>90</v>
      </c>
      <c r="G49" s="77">
        <f t="shared" si="4"/>
        <v>75</v>
      </c>
      <c r="H49" s="78">
        <v>75</v>
      </c>
      <c r="I49" s="162"/>
      <c r="J49" s="20">
        <f t="shared" si="5"/>
        <v>0</v>
      </c>
      <c r="K49" s="31" t="str">
        <f t="shared" si="3"/>
        <v xml:space="preserve"> </v>
      </c>
      <c r="L49" s="135"/>
      <c r="M49" s="136"/>
      <c r="N49" s="137"/>
      <c r="O49" s="152"/>
      <c r="P49" s="152"/>
      <c r="Q49" s="139"/>
      <c r="R49" s="140"/>
      <c r="S49" s="129"/>
    </row>
    <row r="50" spans="1:19" ht="17.25" customHeight="1" x14ac:dyDescent="0.35">
      <c r="A50" s="34"/>
      <c r="B50" s="72">
        <v>44</v>
      </c>
      <c r="C50" s="73" t="s">
        <v>62</v>
      </c>
      <c r="D50" s="74">
        <v>1</v>
      </c>
      <c r="E50" s="75" t="s">
        <v>22</v>
      </c>
      <c r="F50" s="76" t="s">
        <v>90</v>
      </c>
      <c r="G50" s="77">
        <f t="shared" si="4"/>
        <v>110</v>
      </c>
      <c r="H50" s="78">
        <v>110</v>
      </c>
      <c r="I50" s="162"/>
      <c r="J50" s="20">
        <f t="shared" si="5"/>
        <v>0</v>
      </c>
      <c r="K50" s="31" t="str">
        <f t="shared" si="3"/>
        <v xml:space="preserve"> </v>
      </c>
      <c r="L50" s="135"/>
      <c r="M50" s="136"/>
      <c r="N50" s="137"/>
      <c r="O50" s="152"/>
      <c r="P50" s="152"/>
      <c r="Q50" s="139"/>
      <c r="R50" s="140"/>
      <c r="S50" s="129"/>
    </row>
    <row r="51" spans="1:19" ht="17.25" customHeight="1" x14ac:dyDescent="0.35">
      <c r="A51" s="34"/>
      <c r="B51" s="72">
        <v>45</v>
      </c>
      <c r="C51" s="73" t="s">
        <v>91</v>
      </c>
      <c r="D51" s="74">
        <v>5</v>
      </c>
      <c r="E51" s="75" t="s">
        <v>23</v>
      </c>
      <c r="F51" s="76" t="s">
        <v>155</v>
      </c>
      <c r="G51" s="77">
        <f t="shared" si="4"/>
        <v>70</v>
      </c>
      <c r="H51" s="78">
        <v>14</v>
      </c>
      <c r="I51" s="162"/>
      <c r="J51" s="20">
        <f t="shared" si="5"/>
        <v>0</v>
      </c>
      <c r="K51" s="31" t="str">
        <f t="shared" si="3"/>
        <v xml:space="preserve"> </v>
      </c>
      <c r="L51" s="135"/>
      <c r="M51" s="136"/>
      <c r="N51" s="137"/>
      <c r="O51" s="152"/>
      <c r="P51" s="152"/>
      <c r="Q51" s="139"/>
      <c r="R51" s="140"/>
      <c r="S51" s="129"/>
    </row>
    <row r="52" spans="1:19" ht="17.25" customHeight="1" x14ac:dyDescent="0.35">
      <c r="A52" s="34"/>
      <c r="B52" s="72">
        <v>46</v>
      </c>
      <c r="C52" s="73" t="s">
        <v>92</v>
      </c>
      <c r="D52" s="74">
        <v>5</v>
      </c>
      <c r="E52" s="75" t="s">
        <v>21</v>
      </c>
      <c r="F52" s="76" t="s">
        <v>156</v>
      </c>
      <c r="G52" s="77">
        <f t="shared" si="4"/>
        <v>135</v>
      </c>
      <c r="H52" s="78">
        <v>27</v>
      </c>
      <c r="I52" s="162"/>
      <c r="J52" s="20">
        <f t="shared" si="5"/>
        <v>0</v>
      </c>
      <c r="K52" s="31" t="str">
        <f t="shared" si="3"/>
        <v xml:space="preserve"> </v>
      </c>
      <c r="L52" s="135"/>
      <c r="M52" s="136"/>
      <c r="N52" s="137"/>
      <c r="O52" s="152"/>
      <c r="P52" s="152"/>
      <c r="Q52" s="139"/>
      <c r="R52" s="140"/>
      <c r="S52" s="129"/>
    </row>
    <row r="53" spans="1:19" ht="17.25" customHeight="1" x14ac:dyDescent="0.35">
      <c r="A53" s="34"/>
      <c r="B53" s="72">
        <v>47</v>
      </c>
      <c r="C53" s="73" t="s">
        <v>56</v>
      </c>
      <c r="D53" s="74">
        <v>5</v>
      </c>
      <c r="E53" s="75" t="s">
        <v>21</v>
      </c>
      <c r="F53" s="76" t="s">
        <v>67</v>
      </c>
      <c r="G53" s="77">
        <f t="shared" si="4"/>
        <v>75</v>
      </c>
      <c r="H53" s="78">
        <v>15</v>
      </c>
      <c r="I53" s="162"/>
      <c r="J53" s="20">
        <f t="shared" si="5"/>
        <v>0</v>
      </c>
      <c r="K53" s="31" t="str">
        <f t="shared" si="3"/>
        <v xml:space="preserve"> </v>
      </c>
      <c r="L53" s="135"/>
      <c r="M53" s="136"/>
      <c r="N53" s="137"/>
      <c r="O53" s="152"/>
      <c r="P53" s="152"/>
      <c r="Q53" s="139"/>
      <c r="R53" s="140"/>
      <c r="S53" s="129"/>
    </row>
    <row r="54" spans="1:19" ht="17.25" customHeight="1" x14ac:dyDescent="0.35">
      <c r="A54" s="34"/>
      <c r="B54" s="72">
        <v>48</v>
      </c>
      <c r="C54" s="73" t="s">
        <v>93</v>
      </c>
      <c r="D54" s="74">
        <v>5</v>
      </c>
      <c r="E54" s="75" t="s">
        <v>21</v>
      </c>
      <c r="F54" s="76" t="s">
        <v>157</v>
      </c>
      <c r="G54" s="77">
        <f t="shared" si="4"/>
        <v>75</v>
      </c>
      <c r="H54" s="78">
        <v>15</v>
      </c>
      <c r="I54" s="162"/>
      <c r="J54" s="20">
        <f t="shared" si="5"/>
        <v>0</v>
      </c>
      <c r="K54" s="31" t="str">
        <f t="shared" si="3"/>
        <v xml:space="preserve"> </v>
      </c>
      <c r="L54" s="135"/>
      <c r="M54" s="136"/>
      <c r="N54" s="137"/>
      <c r="O54" s="152"/>
      <c r="P54" s="152"/>
      <c r="Q54" s="139"/>
      <c r="R54" s="140"/>
      <c r="S54" s="129"/>
    </row>
    <row r="55" spans="1:19" ht="30.75" customHeight="1" x14ac:dyDescent="0.35">
      <c r="A55" s="34"/>
      <c r="B55" s="72">
        <v>49</v>
      </c>
      <c r="C55" s="73" t="s">
        <v>94</v>
      </c>
      <c r="D55" s="74">
        <v>5</v>
      </c>
      <c r="E55" s="75" t="s">
        <v>21</v>
      </c>
      <c r="F55" s="76" t="s">
        <v>158</v>
      </c>
      <c r="G55" s="77">
        <f t="shared" si="4"/>
        <v>190</v>
      </c>
      <c r="H55" s="78">
        <v>38</v>
      </c>
      <c r="I55" s="162"/>
      <c r="J55" s="20">
        <f t="shared" si="5"/>
        <v>0</v>
      </c>
      <c r="K55" s="31" t="str">
        <f t="shared" si="3"/>
        <v xml:space="preserve"> </v>
      </c>
      <c r="L55" s="135"/>
      <c r="M55" s="136"/>
      <c r="N55" s="137"/>
      <c r="O55" s="152"/>
      <c r="P55" s="152"/>
      <c r="Q55" s="139"/>
      <c r="R55" s="140"/>
      <c r="S55" s="129"/>
    </row>
    <row r="56" spans="1:19" ht="39.75" customHeight="1" x14ac:dyDescent="0.35">
      <c r="A56" s="34"/>
      <c r="B56" s="72">
        <v>50</v>
      </c>
      <c r="C56" s="73" t="s">
        <v>26</v>
      </c>
      <c r="D56" s="74">
        <v>5</v>
      </c>
      <c r="E56" s="75" t="s">
        <v>21</v>
      </c>
      <c r="F56" s="76" t="s">
        <v>159</v>
      </c>
      <c r="G56" s="77">
        <f t="shared" si="4"/>
        <v>250</v>
      </c>
      <c r="H56" s="78">
        <v>50</v>
      </c>
      <c r="I56" s="162"/>
      <c r="J56" s="20">
        <f t="shared" si="5"/>
        <v>0</v>
      </c>
      <c r="K56" s="31" t="str">
        <f t="shared" si="3"/>
        <v xml:space="preserve"> </v>
      </c>
      <c r="L56" s="135"/>
      <c r="M56" s="136"/>
      <c r="N56" s="137"/>
      <c r="O56" s="152"/>
      <c r="P56" s="152"/>
      <c r="Q56" s="139"/>
      <c r="R56" s="140"/>
      <c r="S56" s="129"/>
    </row>
    <row r="57" spans="1:19" ht="20.25" customHeight="1" thickBot="1" x14ac:dyDescent="0.4">
      <c r="A57" s="34"/>
      <c r="B57" s="86">
        <v>51</v>
      </c>
      <c r="C57" s="87" t="s">
        <v>95</v>
      </c>
      <c r="D57" s="88">
        <v>5</v>
      </c>
      <c r="E57" s="89" t="s">
        <v>21</v>
      </c>
      <c r="F57" s="90" t="s">
        <v>160</v>
      </c>
      <c r="G57" s="91">
        <f t="shared" si="4"/>
        <v>300</v>
      </c>
      <c r="H57" s="92">
        <v>60</v>
      </c>
      <c r="I57" s="163"/>
      <c r="J57" s="33">
        <f t="shared" si="5"/>
        <v>0</v>
      </c>
      <c r="K57" s="36" t="str">
        <f t="shared" si="3"/>
        <v xml:space="preserve"> </v>
      </c>
      <c r="L57" s="141"/>
      <c r="M57" s="142"/>
      <c r="N57" s="143"/>
      <c r="O57" s="153"/>
      <c r="P57" s="153"/>
      <c r="Q57" s="145"/>
      <c r="R57" s="146"/>
      <c r="S57" s="129"/>
    </row>
    <row r="58" spans="1:19" ht="23.25" customHeight="1" x14ac:dyDescent="0.35">
      <c r="A58" s="34"/>
      <c r="B58" s="102">
        <v>52</v>
      </c>
      <c r="C58" s="103" t="s">
        <v>96</v>
      </c>
      <c r="D58" s="104">
        <v>6</v>
      </c>
      <c r="E58" s="105" t="s">
        <v>21</v>
      </c>
      <c r="F58" s="106" t="s">
        <v>161</v>
      </c>
      <c r="G58" s="107">
        <f t="shared" si="4"/>
        <v>21</v>
      </c>
      <c r="H58" s="108">
        <v>3.5</v>
      </c>
      <c r="I58" s="165"/>
      <c r="J58" s="32">
        <f t="shared" si="5"/>
        <v>0</v>
      </c>
      <c r="K58" s="35" t="str">
        <f t="shared" si="3"/>
        <v xml:space="preserve"> </v>
      </c>
      <c r="L58" s="135" t="s">
        <v>20</v>
      </c>
      <c r="M58" s="152"/>
      <c r="N58" s="137"/>
      <c r="O58" s="135" t="s">
        <v>120</v>
      </c>
      <c r="P58" s="135" t="s">
        <v>121</v>
      </c>
      <c r="Q58" s="139">
        <v>21</v>
      </c>
      <c r="R58" s="140" t="s">
        <v>7</v>
      </c>
      <c r="S58" s="129"/>
    </row>
    <row r="59" spans="1:19" ht="23.25" customHeight="1" x14ac:dyDescent="0.35">
      <c r="A59" s="34"/>
      <c r="B59" s="72">
        <v>53</v>
      </c>
      <c r="C59" s="73" t="s">
        <v>24</v>
      </c>
      <c r="D59" s="74">
        <v>2</v>
      </c>
      <c r="E59" s="75" t="s">
        <v>22</v>
      </c>
      <c r="F59" s="76" t="s">
        <v>38</v>
      </c>
      <c r="G59" s="77">
        <f t="shared" si="4"/>
        <v>188</v>
      </c>
      <c r="H59" s="78">
        <v>94</v>
      </c>
      <c r="I59" s="162"/>
      <c r="J59" s="20">
        <f t="shared" si="5"/>
        <v>0</v>
      </c>
      <c r="K59" s="31" t="str">
        <f t="shared" si="3"/>
        <v xml:space="preserve"> </v>
      </c>
      <c r="L59" s="135"/>
      <c r="M59" s="152"/>
      <c r="N59" s="137"/>
      <c r="O59" s="154"/>
      <c r="P59" s="154"/>
      <c r="Q59" s="139"/>
      <c r="R59" s="140"/>
      <c r="S59" s="129"/>
    </row>
    <row r="60" spans="1:19" ht="23.25" customHeight="1" x14ac:dyDescent="0.35">
      <c r="A60" s="34"/>
      <c r="B60" s="72">
        <v>54</v>
      </c>
      <c r="C60" s="73" t="s">
        <v>130</v>
      </c>
      <c r="D60" s="74">
        <v>3</v>
      </c>
      <c r="E60" s="75" t="s">
        <v>22</v>
      </c>
      <c r="F60" s="76" t="s">
        <v>39</v>
      </c>
      <c r="G60" s="77">
        <f t="shared" si="4"/>
        <v>144</v>
      </c>
      <c r="H60" s="78">
        <v>48</v>
      </c>
      <c r="I60" s="162"/>
      <c r="J60" s="20">
        <f t="shared" si="5"/>
        <v>0</v>
      </c>
      <c r="K60" s="31" t="str">
        <f t="shared" si="3"/>
        <v xml:space="preserve"> </v>
      </c>
      <c r="L60" s="135"/>
      <c r="M60" s="152"/>
      <c r="N60" s="137"/>
      <c r="O60" s="154"/>
      <c r="P60" s="154"/>
      <c r="Q60" s="139"/>
      <c r="R60" s="140"/>
      <c r="S60" s="129"/>
    </row>
    <row r="61" spans="1:19" ht="57" customHeight="1" x14ac:dyDescent="0.35">
      <c r="A61" s="34"/>
      <c r="B61" s="72">
        <v>55</v>
      </c>
      <c r="C61" s="73" t="s">
        <v>40</v>
      </c>
      <c r="D61" s="74">
        <v>30</v>
      </c>
      <c r="E61" s="75" t="s">
        <v>22</v>
      </c>
      <c r="F61" s="76" t="s">
        <v>162</v>
      </c>
      <c r="G61" s="77">
        <f t="shared" si="4"/>
        <v>2250</v>
      </c>
      <c r="H61" s="78">
        <v>75</v>
      </c>
      <c r="I61" s="162"/>
      <c r="J61" s="20">
        <f t="shared" si="5"/>
        <v>0</v>
      </c>
      <c r="K61" s="31" t="str">
        <f t="shared" si="3"/>
        <v xml:space="preserve"> </v>
      </c>
      <c r="L61" s="135"/>
      <c r="M61" s="152"/>
      <c r="N61" s="137"/>
      <c r="O61" s="154"/>
      <c r="P61" s="154"/>
      <c r="Q61" s="139"/>
      <c r="R61" s="140"/>
      <c r="S61" s="129"/>
    </row>
    <row r="62" spans="1:19" ht="18" customHeight="1" x14ac:dyDescent="0.35">
      <c r="A62" s="34"/>
      <c r="B62" s="72">
        <v>56</v>
      </c>
      <c r="C62" s="73" t="s">
        <v>97</v>
      </c>
      <c r="D62" s="74">
        <v>300</v>
      </c>
      <c r="E62" s="75" t="s">
        <v>21</v>
      </c>
      <c r="F62" s="76" t="s">
        <v>163</v>
      </c>
      <c r="G62" s="77">
        <f t="shared" si="4"/>
        <v>480</v>
      </c>
      <c r="H62" s="78">
        <v>1.6</v>
      </c>
      <c r="I62" s="162"/>
      <c r="J62" s="20">
        <f t="shared" si="5"/>
        <v>0</v>
      </c>
      <c r="K62" s="31" t="str">
        <f t="shared" si="3"/>
        <v xml:space="preserve"> </v>
      </c>
      <c r="L62" s="135"/>
      <c r="M62" s="152"/>
      <c r="N62" s="137"/>
      <c r="O62" s="154"/>
      <c r="P62" s="154"/>
      <c r="Q62" s="139"/>
      <c r="R62" s="140"/>
      <c r="S62" s="129"/>
    </row>
    <row r="63" spans="1:19" ht="18" customHeight="1" x14ac:dyDescent="0.35">
      <c r="A63" s="34"/>
      <c r="B63" s="72">
        <v>57</v>
      </c>
      <c r="C63" s="73" t="s">
        <v>52</v>
      </c>
      <c r="D63" s="74">
        <v>10</v>
      </c>
      <c r="E63" s="75" t="s">
        <v>21</v>
      </c>
      <c r="F63" s="76" t="s">
        <v>63</v>
      </c>
      <c r="G63" s="77">
        <f t="shared" si="4"/>
        <v>35</v>
      </c>
      <c r="H63" s="78">
        <v>3.5</v>
      </c>
      <c r="I63" s="162"/>
      <c r="J63" s="20">
        <f t="shared" si="5"/>
        <v>0</v>
      </c>
      <c r="K63" s="31" t="str">
        <f t="shared" si="3"/>
        <v xml:space="preserve"> </v>
      </c>
      <c r="L63" s="135"/>
      <c r="M63" s="152"/>
      <c r="N63" s="137"/>
      <c r="O63" s="154"/>
      <c r="P63" s="154"/>
      <c r="Q63" s="139"/>
      <c r="R63" s="140"/>
      <c r="S63" s="129"/>
    </row>
    <row r="64" spans="1:19" ht="18" customHeight="1" thickBot="1" x14ac:dyDescent="0.4">
      <c r="A64" s="34"/>
      <c r="B64" s="109">
        <v>58</v>
      </c>
      <c r="C64" s="110" t="s">
        <v>98</v>
      </c>
      <c r="D64" s="111">
        <v>10</v>
      </c>
      <c r="E64" s="112" t="s">
        <v>21</v>
      </c>
      <c r="F64" s="113" t="s">
        <v>44</v>
      </c>
      <c r="G64" s="114">
        <f t="shared" si="4"/>
        <v>20</v>
      </c>
      <c r="H64" s="115">
        <v>2</v>
      </c>
      <c r="I64" s="166"/>
      <c r="J64" s="41">
        <f t="shared" si="5"/>
        <v>0</v>
      </c>
      <c r="K64" s="42" t="str">
        <f t="shared" si="3"/>
        <v xml:space="preserve"> </v>
      </c>
      <c r="L64" s="135"/>
      <c r="M64" s="152"/>
      <c r="N64" s="137"/>
      <c r="O64" s="154"/>
      <c r="P64" s="154"/>
      <c r="Q64" s="139"/>
      <c r="R64" s="140"/>
      <c r="S64" s="129"/>
    </row>
    <row r="65" spans="1:19" ht="20.25" customHeight="1" x14ac:dyDescent="0.35">
      <c r="A65" s="34"/>
      <c r="B65" s="93">
        <v>59</v>
      </c>
      <c r="C65" s="94" t="s">
        <v>24</v>
      </c>
      <c r="D65" s="95">
        <v>3</v>
      </c>
      <c r="E65" s="96" t="s">
        <v>22</v>
      </c>
      <c r="F65" s="97" t="s">
        <v>38</v>
      </c>
      <c r="G65" s="98">
        <f t="shared" si="4"/>
        <v>282</v>
      </c>
      <c r="H65" s="99">
        <v>94</v>
      </c>
      <c r="I65" s="164"/>
      <c r="J65" s="45">
        <f t="shared" si="5"/>
        <v>0</v>
      </c>
      <c r="K65" s="46" t="str">
        <f t="shared" si="3"/>
        <v xml:space="preserve"> </v>
      </c>
      <c r="L65" s="147" t="s">
        <v>20</v>
      </c>
      <c r="M65" s="155"/>
      <c r="N65" s="149"/>
      <c r="O65" s="147" t="s">
        <v>122</v>
      </c>
      <c r="P65" s="147" t="s">
        <v>123</v>
      </c>
      <c r="Q65" s="150">
        <v>21</v>
      </c>
      <c r="R65" s="151" t="s">
        <v>7</v>
      </c>
      <c r="S65" s="129"/>
    </row>
    <row r="66" spans="1:19" ht="20.25" customHeight="1" x14ac:dyDescent="0.35">
      <c r="A66" s="34"/>
      <c r="B66" s="72">
        <v>60</v>
      </c>
      <c r="C66" s="73" t="s">
        <v>30</v>
      </c>
      <c r="D66" s="74">
        <v>2</v>
      </c>
      <c r="E66" s="75" t="s">
        <v>22</v>
      </c>
      <c r="F66" s="76" t="s">
        <v>49</v>
      </c>
      <c r="G66" s="77">
        <f t="shared" si="4"/>
        <v>120</v>
      </c>
      <c r="H66" s="78">
        <v>60</v>
      </c>
      <c r="I66" s="162"/>
      <c r="J66" s="20">
        <f t="shared" si="5"/>
        <v>0</v>
      </c>
      <c r="K66" s="31" t="str">
        <f t="shared" si="3"/>
        <v xml:space="preserve"> </v>
      </c>
      <c r="L66" s="135"/>
      <c r="M66" s="152"/>
      <c r="N66" s="137"/>
      <c r="O66" s="154"/>
      <c r="P66" s="154"/>
      <c r="Q66" s="139"/>
      <c r="R66" s="140"/>
      <c r="S66" s="129"/>
    </row>
    <row r="67" spans="1:19" ht="20.25" customHeight="1" x14ac:dyDescent="0.35">
      <c r="A67" s="34"/>
      <c r="B67" s="72">
        <v>61</v>
      </c>
      <c r="C67" s="73" t="s">
        <v>99</v>
      </c>
      <c r="D67" s="74">
        <v>1</v>
      </c>
      <c r="E67" s="75" t="s">
        <v>22</v>
      </c>
      <c r="F67" s="76" t="s">
        <v>164</v>
      </c>
      <c r="G67" s="77">
        <f t="shared" si="4"/>
        <v>250</v>
      </c>
      <c r="H67" s="78">
        <v>250</v>
      </c>
      <c r="I67" s="162"/>
      <c r="J67" s="20">
        <f t="shared" si="5"/>
        <v>0</v>
      </c>
      <c r="K67" s="31" t="str">
        <f t="shared" si="3"/>
        <v xml:space="preserve"> </v>
      </c>
      <c r="L67" s="135"/>
      <c r="M67" s="152"/>
      <c r="N67" s="137"/>
      <c r="O67" s="154"/>
      <c r="P67" s="154"/>
      <c r="Q67" s="139"/>
      <c r="R67" s="140"/>
      <c r="S67" s="129"/>
    </row>
    <row r="68" spans="1:19" ht="20.25" customHeight="1" x14ac:dyDescent="0.35">
      <c r="A68" s="34"/>
      <c r="B68" s="72">
        <v>62</v>
      </c>
      <c r="C68" s="73" t="s">
        <v>100</v>
      </c>
      <c r="D68" s="74">
        <v>1</v>
      </c>
      <c r="E68" s="75" t="s">
        <v>22</v>
      </c>
      <c r="F68" s="76" t="s">
        <v>165</v>
      </c>
      <c r="G68" s="77">
        <f t="shared" si="4"/>
        <v>300</v>
      </c>
      <c r="H68" s="78">
        <v>300</v>
      </c>
      <c r="I68" s="162"/>
      <c r="J68" s="20">
        <f t="shared" si="5"/>
        <v>0</v>
      </c>
      <c r="K68" s="31" t="str">
        <f t="shared" si="3"/>
        <v xml:space="preserve"> </v>
      </c>
      <c r="L68" s="135"/>
      <c r="M68" s="152"/>
      <c r="N68" s="137"/>
      <c r="O68" s="154"/>
      <c r="P68" s="154"/>
      <c r="Q68" s="139"/>
      <c r="R68" s="140"/>
      <c r="S68" s="129"/>
    </row>
    <row r="69" spans="1:19" ht="21.75" customHeight="1" x14ac:dyDescent="0.35">
      <c r="A69" s="34"/>
      <c r="B69" s="72">
        <v>63</v>
      </c>
      <c r="C69" s="73" t="s">
        <v>101</v>
      </c>
      <c r="D69" s="74">
        <v>3</v>
      </c>
      <c r="E69" s="75" t="s">
        <v>22</v>
      </c>
      <c r="F69" s="76" t="s">
        <v>166</v>
      </c>
      <c r="G69" s="77">
        <f t="shared" si="4"/>
        <v>120</v>
      </c>
      <c r="H69" s="78">
        <v>40</v>
      </c>
      <c r="I69" s="162"/>
      <c r="J69" s="20">
        <f t="shared" si="5"/>
        <v>0</v>
      </c>
      <c r="K69" s="31" t="str">
        <f t="shared" si="3"/>
        <v xml:space="preserve"> </v>
      </c>
      <c r="L69" s="135"/>
      <c r="M69" s="152"/>
      <c r="N69" s="137"/>
      <c r="O69" s="154"/>
      <c r="P69" s="154"/>
      <c r="Q69" s="139"/>
      <c r="R69" s="140"/>
      <c r="S69" s="129"/>
    </row>
    <row r="70" spans="1:19" ht="20.25" customHeight="1" x14ac:dyDescent="0.35">
      <c r="A70" s="34"/>
      <c r="B70" s="72">
        <v>64</v>
      </c>
      <c r="C70" s="73" t="s">
        <v>102</v>
      </c>
      <c r="D70" s="74">
        <v>3</v>
      </c>
      <c r="E70" s="75" t="s">
        <v>22</v>
      </c>
      <c r="F70" s="76" t="s">
        <v>166</v>
      </c>
      <c r="G70" s="77">
        <f t="shared" si="4"/>
        <v>225</v>
      </c>
      <c r="H70" s="78">
        <v>75</v>
      </c>
      <c r="I70" s="162"/>
      <c r="J70" s="20">
        <f t="shared" si="5"/>
        <v>0</v>
      </c>
      <c r="K70" s="31" t="str">
        <f t="shared" si="3"/>
        <v xml:space="preserve"> </v>
      </c>
      <c r="L70" s="135"/>
      <c r="M70" s="152"/>
      <c r="N70" s="137"/>
      <c r="O70" s="154"/>
      <c r="P70" s="154"/>
      <c r="Q70" s="139"/>
      <c r="R70" s="140"/>
      <c r="S70" s="129"/>
    </row>
    <row r="71" spans="1:19" ht="20.25" customHeight="1" x14ac:dyDescent="0.35">
      <c r="A71" s="34"/>
      <c r="B71" s="72">
        <v>65</v>
      </c>
      <c r="C71" s="73" t="s">
        <v>53</v>
      </c>
      <c r="D71" s="74">
        <v>2</v>
      </c>
      <c r="E71" s="75" t="s">
        <v>21</v>
      </c>
      <c r="F71" s="76" t="s">
        <v>167</v>
      </c>
      <c r="G71" s="77">
        <f t="shared" ref="G71:G90" si="6">D71*H71</f>
        <v>38</v>
      </c>
      <c r="H71" s="78">
        <v>19</v>
      </c>
      <c r="I71" s="162"/>
      <c r="J71" s="20">
        <f t="shared" ref="J71:J90" si="7">D71*I71</f>
        <v>0</v>
      </c>
      <c r="K71" s="31" t="str">
        <f t="shared" si="3"/>
        <v xml:space="preserve"> </v>
      </c>
      <c r="L71" s="135"/>
      <c r="M71" s="152"/>
      <c r="N71" s="137"/>
      <c r="O71" s="154"/>
      <c r="P71" s="154"/>
      <c r="Q71" s="139"/>
      <c r="R71" s="140"/>
      <c r="S71" s="129"/>
    </row>
    <row r="72" spans="1:19" ht="20.25" customHeight="1" x14ac:dyDescent="0.35">
      <c r="A72" s="34"/>
      <c r="B72" s="72">
        <v>66</v>
      </c>
      <c r="C72" s="73" t="s">
        <v>54</v>
      </c>
      <c r="D72" s="74">
        <v>2</v>
      </c>
      <c r="E72" s="75" t="s">
        <v>21</v>
      </c>
      <c r="F72" s="76" t="s">
        <v>167</v>
      </c>
      <c r="G72" s="77">
        <f t="shared" si="6"/>
        <v>44</v>
      </c>
      <c r="H72" s="78">
        <v>22</v>
      </c>
      <c r="I72" s="162"/>
      <c r="J72" s="20">
        <f t="shared" si="7"/>
        <v>0</v>
      </c>
      <c r="K72" s="31" t="str">
        <f t="shared" si="3"/>
        <v xml:space="preserve"> </v>
      </c>
      <c r="L72" s="135"/>
      <c r="M72" s="152"/>
      <c r="N72" s="137"/>
      <c r="O72" s="154"/>
      <c r="P72" s="154"/>
      <c r="Q72" s="139"/>
      <c r="R72" s="140"/>
      <c r="S72" s="129"/>
    </row>
    <row r="73" spans="1:19" ht="26.25" customHeight="1" x14ac:dyDescent="0.35">
      <c r="A73" s="34"/>
      <c r="B73" s="72">
        <v>67</v>
      </c>
      <c r="C73" s="73" t="s">
        <v>29</v>
      </c>
      <c r="D73" s="74">
        <v>3</v>
      </c>
      <c r="E73" s="75" t="s">
        <v>21</v>
      </c>
      <c r="F73" s="76" t="s">
        <v>25</v>
      </c>
      <c r="G73" s="77">
        <f t="shared" si="6"/>
        <v>78</v>
      </c>
      <c r="H73" s="78">
        <v>26</v>
      </c>
      <c r="I73" s="162"/>
      <c r="J73" s="20">
        <f t="shared" si="7"/>
        <v>0</v>
      </c>
      <c r="K73" s="31" t="str">
        <f t="shared" si="3"/>
        <v xml:space="preserve"> </v>
      </c>
      <c r="L73" s="135"/>
      <c r="M73" s="152"/>
      <c r="N73" s="137"/>
      <c r="O73" s="154"/>
      <c r="P73" s="154"/>
      <c r="Q73" s="139"/>
      <c r="R73" s="140"/>
      <c r="S73" s="129"/>
    </row>
    <row r="74" spans="1:19" ht="20.25" customHeight="1" x14ac:dyDescent="0.35">
      <c r="A74" s="34"/>
      <c r="B74" s="72">
        <v>68</v>
      </c>
      <c r="C74" s="73" t="s">
        <v>103</v>
      </c>
      <c r="D74" s="74">
        <v>3</v>
      </c>
      <c r="E74" s="75" t="s">
        <v>23</v>
      </c>
      <c r="F74" s="76" t="s">
        <v>168</v>
      </c>
      <c r="G74" s="77">
        <f t="shared" si="6"/>
        <v>96</v>
      </c>
      <c r="H74" s="78">
        <v>32</v>
      </c>
      <c r="I74" s="162"/>
      <c r="J74" s="20">
        <f t="shared" si="7"/>
        <v>0</v>
      </c>
      <c r="K74" s="31" t="str">
        <f t="shared" si="3"/>
        <v xml:space="preserve"> </v>
      </c>
      <c r="L74" s="135"/>
      <c r="M74" s="152"/>
      <c r="N74" s="137"/>
      <c r="O74" s="154"/>
      <c r="P74" s="154"/>
      <c r="Q74" s="139"/>
      <c r="R74" s="140"/>
      <c r="S74" s="129"/>
    </row>
    <row r="75" spans="1:19" ht="33.75" customHeight="1" x14ac:dyDescent="0.35">
      <c r="A75" s="34"/>
      <c r="B75" s="72">
        <v>69</v>
      </c>
      <c r="C75" s="73" t="s">
        <v>32</v>
      </c>
      <c r="D75" s="74">
        <v>3</v>
      </c>
      <c r="E75" s="75" t="s">
        <v>23</v>
      </c>
      <c r="F75" s="76" t="s">
        <v>50</v>
      </c>
      <c r="G75" s="77">
        <f t="shared" si="6"/>
        <v>102</v>
      </c>
      <c r="H75" s="78">
        <v>34</v>
      </c>
      <c r="I75" s="162"/>
      <c r="J75" s="20">
        <f t="shared" si="7"/>
        <v>0</v>
      </c>
      <c r="K75" s="31" t="str">
        <f t="shared" si="3"/>
        <v xml:space="preserve"> </v>
      </c>
      <c r="L75" s="135"/>
      <c r="M75" s="152"/>
      <c r="N75" s="137"/>
      <c r="O75" s="154"/>
      <c r="P75" s="154"/>
      <c r="Q75" s="139"/>
      <c r="R75" s="140"/>
      <c r="S75" s="129"/>
    </row>
    <row r="76" spans="1:19" ht="20.25" customHeight="1" x14ac:dyDescent="0.35">
      <c r="A76" s="34"/>
      <c r="B76" s="72">
        <v>70</v>
      </c>
      <c r="C76" s="73" t="s">
        <v>41</v>
      </c>
      <c r="D76" s="74">
        <v>3</v>
      </c>
      <c r="E76" s="75" t="s">
        <v>23</v>
      </c>
      <c r="F76" s="76" t="s">
        <v>46</v>
      </c>
      <c r="G76" s="77">
        <f t="shared" si="6"/>
        <v>135</v>
      </c>
      <c r="H76" s="78">
        <v>45</v>
      </c>
      <c r="I76" s="162"/>
      <c r="J76" s="20">
        <f t="shared" si="7"/>
        <v>0</v>
      </c>
      <c r="K76" s="31" t="str">
        <f t="shared" si="3"/>
        <v xml:space="preserve"> </v>
      </c>
      <c r="L76" s="135"/>
      <c r="M76" s="152"/>
      <c r="N76" s="137"/>
      <c r="O76" s="154"/>
      <c r="P76" s="154"/>
      <c r="Q76" s="139"/>
      <c r="R76" s="140"/>
      <c r="S76" s="129"/>
    </row>
    <row r="77" spans="1:19" ht="20.25" customHeight="1" x14ac:dyDescent="0.35">
      <c r="A77" s="34"/>
      <c r="B77" s="72">
        <v>71</v>
      </c>
      <c r="C77" s="73" t="s">
        <v>104</v>
      </c>
      <c r="D77" s="74">
        <v>1</v>
      </c>
      <c r="E77" s="75" t="s">
        <v>22</v>
      </c>
      <c r="F77" s="76" t="s">
        <v>169</v>
      </c>
      <c r="G77" s="77">
        <f t="shared" si="6"/>
        <v>220</v>
      </c>
      <c r="H77" s="78">
        <v>220</v>
      </c>
      <c r="I77" s="162"/>
      <c r="J77" s="20">
        <f t="shared" si="7"/>
        <v>0</v>
      </c>
      <c r="K77" s="31" t="str">
        <f t="shared" si="3"/>
        <v xml:space="preserve"> </v>
      </c>
      <c r="L77" s="135"/>
      <c r="M77" s="152"/>
      <c r="N77" s="137"/>
      <c r="O77" s="154"/>
      <c r="P77" s="154"/>
      <c r="Q77" s="139"/>
      <c r="R77" s="140"/>
      <c r="S77" s="129"/>
    </row>
    <row r="78" spans="1:19" ht="20.25" customHeight="1" x14ac:dyDescent="0.35">
      <c r="A78" s="34"/>
      <c r="B78" s="72">
        <v>72</v>
      </c>
      <c r="C78" s="73" t="s">
        <v>60</v>
      </c>
      <c r="D78" s="74">
        <v>1</v>
      </c>
      <c r="E78" s="75" t="s">
        <v>22</v>
      </c>
      <c r="F78" s="116" t="s">
        <v>71</v>
      </c>
      <c r="G78" s="77">
        <f t="shared" si="6"/>
        <v>220</v>
      </c>
      <c r="H78" s="78">
        <v>220</v>
      </c>
      <c r="I78" s="162"/>
      <c r="J78" s="20">
        <f t="shared" si="7"/>
        <v>0</v>
      </c>
      <c r="K78" s="31" t="str">
        <f t="shared" si="3"/>
        <v xml:space="preserve"> </v>
      </c>
      <c r="L78" s="135"/>
      <c r="M78" s="152"/>
      <c r="N78" s="137"/>
      <c r="O78" s="154"/>
      <c r="P78" s="154"/>
      <c r="Q78" s="139"/>
      <c r="R78" s="140"/>
      <c r="S78" s="129"/>
    </row>
    <row r="79" spans="1:19" ht="45.75" customHeight="1" x14ac:dyDescent="0.35">
      <c r="A79" s="34"/>
      <c r="B79" s="72">
        <v>73</v>
      </c>
      <c r="C79" s="117" t="s">
        <v>89</v>
      </c>
      <c r="D79" s="74">
        <v>6</v>
      </c>
      <c r="E79" s="75" t="s">
        <v>21</v>
      </c>
      <c r="F79" s="76" t="s">
        <v>154</v>
      </c>
      <c r="G79" s="77">
        <f t="shared" si="6"/>
        <v>480</v>
      </c>
      <c r="H79" s="78">
        <v>80</v>
      </c>
      <c r="I79" s="162"/>
      <c r="J79" s="20">
        <f t="shared" si="7"/>
        <v>0</v>
      </c>
      <c r="K79" s="31" t="str">
        <f t="shared" si="3"/>
        <v xml:space="preserve"> </v>
      </c>
      <c r="L79" s="135"/>
      <c r="M79" s="152"/>
      <c r="N79" s="137"/>
      <c r="O79" s="154"/>
      <c r="P79" s="154"/>
      <c r="Q79" s="139"/>
      <c r="R79" s="140"/>
      <c r="S79" s="129"/>
    </row>
    <row r="80" spans="1:19" ht="20.25" customHeight="1" x14ac:dyDescent="0.35">
      <c r="A80" s="34"/>
      <c r="B80" s="72">
        <v>74</v>
      </c>
      <c r="C80" s="117" t="s">
        <v>105</v>
      </c>
      <c r="D80" s="74">
        <v>5</v>
      </c>
      <c r="E80" s="75" t="s">
        <v>21</v>
      </c>
      <c r="F80" s="76" t="s">
        <v>170</v>
      </c>
      <c r="G80" s="77">
        <f t="shared" si="6"/>
        <v>115</v>
      </c>
      <c r="H80" s="78">
        <v>23</v>
      </c>
      <c r="I80" s="162"/>
      <c r="J80" s="20">
        <f t="shared" si="7"/>
        <v>0</v>
      </c>
      <c r="K80" s="31" t="str">
        <f t="shared" si="3"/>
        <v xml:space="preserve"> </v>
      </c>
      <c r="L80" s="135"/>
      <c r="M80" s="152"/>
      <c r="N80" s="137"/>
      <c r="O80" s="154"/>
      <c r="P80" s="154"/>
      <c r="Q80" s="139"/>
      <c r="R80" s="140"/>
      <c r="S80" s="129"/>
    </row>
    <row r="81" spans="1:19" ht="20.25" customHeight="1" x14ac:dyDescent="0.35">
      <c r="A81" s="34"/>
      <c r="B81" s="72">
        <v>75</v>
      </c>
      <c r="C81" s="73" t="s">
        <v>92</v>
      </c>
      <c r="D81" s="74">
        <v>1</v>
      </c>
      <c r="E81" s="75" t="s">
        <v>21</v>
      </c>
      <c r="F81" s="76" t="s">
        <v>156</v>
      </c>
      <c r="G81" s="77">
        <f t="shared" si="6"/>
        <v>27</v>
      </c>
      <c r="H81" s="78">
        <v>27</v>
      </c>
      <c r="I81" s="162"/>
      <c r="J81" s="20">
        <f t="shared" si="7"/>
        <v>0</v>
      </c>
      <c r="K81" s="31" t="str">
        <f t="shared" si="3"/>
        <v xml:space="preserve"> </v>
      </c>
      <c r="L81" s="135"/>
      <c r="M81" s="152"/>
      <c r="N81" s="137"/>
      <c r="O81" s="154"/>
      <c r="P81" s="154"/>
      <c r="Q81" s="139"/>
      <c r="R81" s="140"/>
      <c r="S81" s="129"/>
    </row>
    <row r="82" spans="1:19" ht="20.25" customHeight="1" x14ac:dyDescent="0.35">
      <c r="A82" s="34"/>
      <c r="B82" s="72">
        <v>76</v>
      </c>
      <c r="C82" s="73" t="s">
        <v>56</v>
      </c>
      <c r="D82" s="74">
        <v>1</v>
      </c>
      <c r="E82" s="75" t="s">
        <v>21</v>
      </c>
      <c r="F82" s="76" t="s">
        <v>67</v>
      </c>
      <c r="G82" s="77">
        <f t="shared" si="6"/>
        <v>15</v>
      </c>
      <c r="H82" s="78">
        <v>15</v>
      </c>
      <c r="I82" s="162"/>
      <c r="J82" s="20">
        <f t="shared" si="7"/>
        <v>0</v>
      </c>
      <c r="K82" s="31" t="str">
        <f t="shared" si="3"/>
        <v xml:space="preserve"> </v>
      </c>
      <c r="L82" s="135"/>
      <c r="M82" s="152"/>
      <c r="N82" s="137"/>
      <c r="O82" s="154"/>
      <c r="P82" s="154"/>
      <c r="Q82" s="139"/>
      <c r="R82" s="140"/>
      <c r="S82" s="129"/>
    </row>
    <row r="83" spans="1:19" ht="20.25" customHeight="1" x14ac:dyDescent="0.35">
      <c r="A83" s="34"/>
      <c r="B83" s="72">
        <v>77</v>
      </c>
      <c r="C83" s="73" t="s">
        <v>106</v>
      </c>
      <c r="D83" s="74">
        <v>1</v>
      </c>
      <c r="E83" s="75" t="s">
        <v>22</v>
      </c>
      <c r="F83" s="76" t="s">
        <v>171</v>
      </c>
      <c r="G83" s="77">
        <f t="shared" si="6"/>
        <v>90</v>
      </c>
      <c r="H83" s="78">
        <v>90</v>
      </c>
      <c r="I83" s="162"/>
      <c r="J83" s="20">
        <f t="shared" si="7"/>
        <v>0</v>
      </c>
      <c r="K83" s="31" t="str">
        <f t="shared" si="3"/>
        <v xml:space="preserve"> </v>
      </c>
      <c r="L83" s="135"/>
      <c r="M83" s="152"/>
      <c r="N83" s="137"/>
      <c r="O83" s="154"/>
      <c r="P83" s="154"/>
      <c r="Q83" s="139"/>
      <c r="R83" s="140"/>
      <c r="S83" s="129"/>
    </row>
    <row r="84" spans="1:19" ht="20.25" customHeight="1" x14ac:dyDescent="0.35">
      <c r="A84" s="34"/>
      <c r="B84" s="72">
        <v>78</v>
      </c>
      <c r="C84" s="73" t="s">
        <v>130</v>
      </c>
      <c r="D84" s="74">
        <v>5</v>
      </c>
      <c r="E84" s="75" t="s">
        <v>22</v>
      </c>
      <c r="F84" s="76" t="s">
        <v>172</v>
      </c>
      <c r="G84" s="77">
        <f t="shared" si="6"/>
        <v>2450</v>
      </c>
      <c r="H84" s="78">
        <v>490</v>
      </c>
      <c r="I84" s="162"/>
      <c r="J84" s="20">
        <f t="shared" si="7"/>
        <v>0</v>
      </c>
      <c r="K84" s="31" t="str">
        <f t="shared" si="3"/>
        <v xml:space="preserve"> </v>
      </c>
      <c r="L84" s="135"/>
      <c r="M84" s="152"/>
      <c r="N84" s="137"/>
      <c r="O84" s="154"/>
      <c r="P84" s="154"/>
      <c r="Q84" s="139"/>
      <c r="R84" s="140"/>
      <c r="S84" s="129"/>
    </row>
    <row r="85" spans="1:19" ht="54" customHeight="1" x14ac:dyDescent="0.35">
      <c r="A85" s="34"/>
      <c r="B85" s="72">
        <v>79</v>
      </c>
      <c r="C85" s="73" t="s">
        <v>107</v>
      </c>
      <c r="D85" s="74">
        <v>5</v>
      </c>
      <c r="E85" s="75" t="s">
        <v>22</v>
      </c>
      <c r="F85" s="76" t="s">
        <v>108</v>
      </c>
      <c r="G85" s="77">
        <f t="shared" si="6"/>
        <v>140</v>
      </c>
      <c r="H85" s="78">
        <v>28</v>
      </c>
      <c r="I85" s="162"/>
      <c r="J85" s="20">
        <f t="shared" si="7"/>
        <v>0</v>
      </c>
      <c r="K85" s="31" t="str">
        <f t="shared" si="3"/>
        <v xml:space="preserve"> </v>
      </c>
      <c r="L85" s="135"/>
      <c r="M85" s="152"/>
      <c r="N85" s="137"/>
      <c r="O85" s="154"/>
      <c r="P85" s="154"/>
      <c r="Q85" s="139"/>
      <c r="R85" s="140"/>
      <c r="S85" s="129"/>
    </row>
    <row r="86" spans="1:19" ht="50.25" customHeight="1" x14ac:dyDescent="0.35">
      <c r="A86" s="34"/>
      <c r="B86" s="72">
        <v>80</v>
      </c>
      <c r="C86" s="73" t="s">
        <v>109</v>
      </c>
      <c r="D86" s="74">
        <v>5</v>
      </c>
      <c r="E86" s="75" t="s">
        <v>22</v>
      </c>
      <c r="F86" s="76" t="s">
        <v>110</v>
      </c>
      <c r="G86" s="77">
        <f t="shared" si="6"/>
        <v>165</v>
      </c>
      <c r="H86" s="78">
        <v>33</v>
      </c>
      <c r="I86" s="162"/>
      <c r="J86" s="20">
        <f t="shared" si="7"/>
        <v>0</v>
      </c>
      <c r="K86" s="31" t="str">
        <f t="shared" si="3"/>
        <v xml:space="preserve"> </v>
      </c>
      <c r="L86" s="135"/>
      <c r="M86" s="152"/>
      <c r="N86" s="137"/>
      <c r="O86" s="154"/>
      <c r="P86" s="154"/>
      <c r="Q86" s="139"/>
      <c r="R86" s="140"/>
      <c r="S86" s="129"/>
    </row>
    <row r="87" spans="1:19" ht="26.25" customHeight="1" x14ac:dyDescent="0.35">
      <c r="A87" s="34"/>
      <c r="B87" s="72">
        <v>81</v>
      </c>
      <c r="C87" s="73" t="s">
        <v>111</v>
      </c>
      <c r="D87" s="74">
        <v>3</v>
      </c>
      <c r="E87" s="75" t="s">
        <v>22</v>
      </c>
      <c r="F87" s="76" t="s">
        <v>173</v>
      </c>
      <c r="G87" s="77">
        <f t="shared" si="6"/>
        <v>75</v>
      </c>
      <c r="H87" s="78">
        <v>25</v>
      </c>
      <c r="I87" s="162"/>
      <c r="J87" s="20">
        <f t="shared" si="7"/>
        <v>0</v>
      </c>
      <c r="K87" s="31" t="str">
        <f t="shared" si="3"/>
        <v xml:space="preserve"> </v>
      </c>
      <c r="L87" s="135"/>
      <c r="M87" s="152"/>
      <c r="N87" s="137"/>
      <c r="O87" s="154"/>
      <c r="P87" s="154"/>
      <c r="Q87" s="139"/>
      <c r="R87" s="140"/>
      <c r="S87" s="129"/>
    </row>
    <row r="88" spans="1:19" ht="56.25" customHeight="1" x14ac:dyDescent="0.35">
      <c r="A88" s="34"/>
      <c r="B88" s="72">
        <v>82</v>
      </c>
      <c r="C88" s="73" t="s">
        <v>112</v>
      </c>
      <c r="D88" s="74">
        <v>1</v>
      </c>
      <c r="E88" s="75" t="s">
        <v>21</v>
      </c>
      <c r="F88" s="118" t="s">
        <v>113</v>
      </c>
      <c r="G88" s="77">
        <f t="shared" si="6"/>
        <v>450</v>
      </c>
      <c r="H88" s="101">
        <v>450</v>
      </c>
      <c r="I88" s="162"/>
      <c r="J88" s="20">
        <f t="shared" si="7"/>
        <v>0</v>
      </c>
      <c r="K88" s="31" t="str">
        <f t="shared" si="3"/>
        <v xml:space="preserve"> </v>
      </c>
      <c r="L88" s="135"/>
      <c r="M88" s="152"/>
      <c r="N88" s="137"/>
      <c r="O88" s="154"/>
      <c r="P88" s="154"/>
      <c r="Q88" s="139"/>
      <c r="R88" s="140"/>
      <c r="S88" s="129"/>
    </row>
    <row r="89" spans="1:19" ht="27.75" customHeight="1" thickBot="1" x14ac:dyDescent="0.4">
      <c r="A89" s="34"/>
      <c r="B89" s="86">
        <v>83</v>
      </c>
      <c r="C89" s="119" t="s">
        <v>114</v>
      </c>
      <c r="D89" s="88">
        <v>2</v>
      </c>
      <c r="E89" s="120" t="s">
        <v>21</v>
      </c>
      <c r="F89" s="121" t="s">
        <v>174</v>
      </c>
      <c r="G89" s="91">
        <f t="shared" si="6"/>
        <v>160</v>
      </c>
      <c r="H89" s="91">
        <v>80</v>
      </c>
      <c r="I89" s="163"/>
      <c r="J89" s="33">
        <f t="shared" si="7"/>
        <v>0</v>
      </c>
      <c r="K89" s="36" t="str">
        <f t="shared" si="3"/>
        <v xml:space="preserve"> </v>
      </c>
      <c r="L89" s="141"/>
      <c r="M89" s="153"/>
      <c r="N89" s="143"/>
      <c r="O89" s="156"/>
      <c r="P89" s="156"/>
      <c r="Q89" s="145"/>
      <c r="R89" s="146"/>
      <c r="S89" s="129"/>
    </row>
    <row r="90" spans="1:19" ht="98.25" customHeight="1" thickBot="1" x14ac:dyDescent="0.4">
      <c r="A90" s="34"/>
      <c r="B90" s="122">
        <v>84</v>
      </c>
      <c r="C90" s="123" t="s">
        <v>175</v>
      </c>
      <c r="D90" s="124">
        <v>3</v>
      </c>
      <c r="E90" s="125" t="s">
        <v>21</v>
      </c>
      <c r="F90" s="126" t="s">
        <v>176</v>
      </c>
      <c r="G90" s="127">
        <f t="shared" si="6"/>
        <v>9000</v>
      </c>
      <c r="H90" s="127">
        <v>3000</v>
      </c>
      <c r="I90" s="167"/>
      <c r="J90" s="43">
        <f t="shared" si="7"/>
        <v>0</v>
      </c>
      <c r="K90" s="44" t="str">
        <f t="shared" si="3"/>
        <v xml:space="preserve"> </v>
      </c>
      <c r="L90" s="157" t="s">
        <v>20</v>
      </c>
      <c r="M90" s="158"/>
      <c r="N90" s="125"/>
      <c r="O90" s="157" t="s">
        <v>124</v>
      </c>
      <c r="P90" s="157" t="s">
        <v>125</v>
      </c>
      <c r="Q90" s="159">
        <v>21</v>
      </c>
      <c r="R90" s="160" t="s">
        <v>11</v>
      </c>
      <c r="S90" s="129"/>
    </row>
    <row r="91" spans="1:19" ht="13.5" customHeight="1" thickTop="1" thickBot="1" x14ac:dyDescent="0.4">
      <c r="C91" s="4"/>
      <c r="D91" s="4"/>
      <c r="E91" s="4"/>
      <c r="F91" s="4"/>
      <c r="G91" s="4"/>
      <c r="J91" s="30"/>
    </row>
    <row r="92" spans="1:19" ht="60.75" customHeight="1" thickTop="1" thickBot="1" x14ac:dyDescent="0.4">
      <c r="B92" s="51" t="s">
        <v>8</v>
      </c>
      <c r="C92" s="51"/>
      <c r="D92" s="51"/>
      <c r="E92" s="51"/>
      <c r="F92" s="51"/>
      <c r="G92" s="21"/>
      <c r="H92" s="22" t="s">
        <v>9</v>
      </c>
      <c r="I92" s="52" t="s">
        <v>10</v>
      </c>
      <c r="J92" s="53"/>
      <c r="K92" s="54"/>
      <c r="R92" s="23"/>
    </row>
    <row r="93" spans="1:19" ht="33" customHeight="1" thickTop="1" thickBot="1" x14ac:dyDescent="0.4">
      <c r="B93" s="47" t="s">
        <v>177</v>
      </c>
      <c r="C93" s="47"/>
      <c r="D93" s="47"/>
      <c r="E93" s="47"/>
      <c r="F93" s="47"/>
      <c r="G93" s="24"/>
      <c r="H93" s="25">
        <f>SUM(G7:G90)</f>
        <v>31460</v>
      </c>
      <c r="I93" s="48">
        <f>SUM(J7:J90)</f>
        <v>0</v>
      </c>
      <c r="J93" s="49"/>
      <c r="K93" s="50"/>
    </row>
    <row r="94" spans="1:19" ht="14.25" customHeight="1" thickTop="1" x14ac:dyDescent="0.35"/>
    <row r="95" spans="1:19" ht="14.25" customHeight="1" x14ac:dyDescent="0.35"/>
    <row r="96" spans="1:19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</sheetData>
  <sheetProtection algorithmName="SHA-512" hashValue="BFUwX4bqhx8ju5c1xr2BwZF0wXxXJwqFiHUDgxVNF+aF8G4Ymft0zZgYxJe9OGsYT74yJGaQuMUVTO2e/gHS6w==" saltValue="mC8+xN79vgZ3V9NybfpPtQ==" spinCount="100000" sheet="1" objects="1" scenarios="1" selectLockedCells="1"/>
  <mergeCells count="36">
    <mergeCell ref="B1:D1"/>
    <mergeCell ref="B92:F92"/>
    <mergeCell ref="I92:K92"/>
    <mergeCell ref="L7:L20"/>
    <mergeCell ref="B3:C4"/>
    <mergeCell ref="D3:E4"/>
    <mergeCell ref="F3:F4"/>
    <mergeCell ref="P7:P20"/>
    <mergeCell ref="Q7:Q20"/>
    <mergeCell ref="R7:R20"/>
    <mergeCell ref="B93:F93"/>
    <mergeCell ref="I93:K93"/>
    <mergeCell ref="L58:L64"/>
    <mergeCell ref="M58:M64"/>
    <mergeCell ref="L21:L57"/>
    <mergeCell ref="M21:M57"/>
    <mergeCell ref="O21:O57"/>
    <mergeCell ref="P21:P57"/>
    <mergeCell ref="Q21:Q57"/>
    <mergeCell ref="R21:R57"/>
    <mergeCell ref="N7:N20"/>
    <mergeCell ref="N21:N57"/>
    <mergeCell ref="M7:M20"/>
    <mergeCell ref="O7:O20"/>
    <mergeCell ref="L65:L89"/>
    <mergeCell ref="M65:M89"/>
    <mergeCell ref="O65:O89"/>
    <mergeCell ref="P65:P89"/>
    <mergeCell ref="Q65:Q89"/>
    <mergeCell ref="R65:R89"/>
    <mergeCell ref="N58:N64"/>
    <mergeCell ref="N65:N89"/>
    <mergeCell ref="O58:O64"/>
    <mergeCell ref="P58:P64"/>
    <mergeCell ref="Q58:Q64"/>
    <mergeCell ref="R58:R64"/>
  </mergeCells>
  <conditionalFormatting sqref="B7:B90">
    <cfRule type="containsBlanks" dxfId="7" priority="61">
      <formula>LEN(TRIM(B7))=0</formula>
    </cfRule>
  </conditionalFormatting>
  <conditionalFormatting sqref="B7:B90">
    <cfRule type="cellIs" dxfId="6" priority="56" operator="greaterThanOrEqual">
      <formula>1</formula>
    </cfRule>
  </conditionalFormatting>
  <conditionalFormatting sqref="K7:K90">
    <cfRule type="cellIs" dxfId="5" priority="53" operator="equal">
      <formula>"VYHOVUJE"</formula>
    </cfRule>
  </conditionalFormatting>
  <conditionalFormatting sqref="K7:K90">
    <cfRule type="cellIs" dxfId="4" priority="52" operator="equal">
      <formula>"NEVYHOVUJE"</formula>
    </cfRule>
  </conditionalFormatting>
  <conditionalFormatting sqref="I7:I90">
    <cfRule type="containsBlanks" dxfId="3" priority="23">
      <formula>LEN(TRIM(I7))=0</formula>
    </cfRule>
  </conditionalFormatting>
  <conditionalFormatting sqref="I7:I90">
    <cfRule type="notContainsBlanks" dxfId="2" priority="22">
      <formula>LEN(TRIM(I7))&gt;0</formula>
    </cfRule>
  </conditionalFormatting>
  <conditionalFormatting sqref="I7:I90">
    <cfRule type="notContainsBlanks" dxfId="1" priority="21">
      <formula>LEN(TRIM(I7))&gt;0</formula>
    </cfRule>
  </conditionalFormatting>
  <conditionalFormatting sqref="D7:D90">
    <cfRule type="containsBlanks" dxfId="0" priority="16">
      <formula>LEN(TRIM(D7))=0</formula>
    </cfRule>
  </conditionalFormatting>
  <pageMargins left="0.18" right="0.18" top="0.15748031496062992" bottom="0.19685039370078741" header="0.15748031496062992" footer="0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2021-11-01T13:49:54Z</cp:lastPrinted>
  <dcterms:created xsi:type="dcterms:W3CDTF">2014-03-05T12:43:32Z</dcterms:created>
  <dcterms:modified xsi:type="dcterms:W3CDTF">2021-11-01T13:56:06Z</dcterms:modified>
</cp:coreProperties>
</file>